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ingridmoshuus/Desktop/"/>
    </mc:Choice>
  </mc:AlternateContent>
  <xr:revisionPtr revIDLastSave="0" documentId="13_ncr:1_{283160C8-458D-FB4D-966A-2CC774C4BE31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Leirplan - alternativ 2" sheetId="1" r:id="rId1"/>
    <sheet name="Poengfordeling uten 2020 og 202" sheetId="2" r:id="rId2"/>
    <sheet name="Fordeling av JC-plass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J12" i="2"/>
  <c r="J11" i="2"/>
  <c r="E16" i="2"/>
  <c r="C16" i="3"/>
  <c r="B16" i="3"/>
  <c r="D16" i="3" s="1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H16" i="2"/>
  <c r="D16" i="2"/>
  <c r="C16" i="2"/>
  <c r="B16" i="2"/>
  <c r="J15" i="2"/>
  <c r="F15" i="2"/>
  <c r="E15" i="2"/>
  <c r="E14" i="2"/>
  <c r="J13" i="2"/>
  <c r="F13" i="2"/>
  <c r="E13" i="2"/>
  <c r="F12" i="2"/>
  <c r="E12" i="2"/>
  <c r="E11" i="2"/>
  <c r="J10" i="2"/>
  <c r="F10" i="2"/>
  <c r="E10" i="2"/>
  <c r="J9" i="2"/>
  <c r="F9" i="2"/>
  <c r="E9" i="2"/>
  <c r="F8" i="2"/>
  <c r="J8" i="2" s="1"/>
  <c r="E8" i="2"/>
  <c r="J7" i="2"/>
  <c r="F7" i="2"/>
  <c r="E7" i="2"/>
  <c r="J6" i="2"/>
  <c r="E6" i="2"/>
  <c r="J5" i="2"/>
  <c r="E5" i="2"/>
  <c r="J4" i="2"/>
  <c r="F4" i="2"/>
  <c r="E4" i="2"/>
  <c r="E3" i="2"/>
  <c r="F3" i="2" s="1"/>
  <c r="J3" i="2" s="1"/>
  <c r="F2" i="2"/>
  <c r="F16" i="2" s="1"/>
  <c r="E2" i="2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P30" i="1"/>
  <c r="AO30" i="1"/>
  <c r="AN30" i="1"/>
  <c r="AM30" i="1"/>
  <c r="AL30" i="1"/>
  <c r="AK30" i="1"/>
  <c r="AK28" i="1" s="1"/>
  <c r="AJ30" i="1"/>
  <c r="AI30" i="1"/>
  <c r="AH30" i="1"/>
  <c r="AG30" i="1"/>
  <c r="AF30" i="1"/>
  <c r="AE30" i="1"/>
  <c r="AD30" i="1"/>
  <c r="AC30" i="1"/>
  <c r="AC28" i="1" s="1"/>
  <c r="AB30" i="1"/>
  <c r="AA30" i="1"/>
  <c r="Z30" i="1"/>
  <c r="Y30" i="1"/>
  <c r="X30" i="1"/>
  <c r="W30" i="1"/>
  <c r="V30" i="1"/>
  <c r="V28" i="1" s="1"/>
  <c r="U30" i="1"/>
  <c r="U28" i="1" s="1"/>
  <c r="T30" i="1"/>
  <c r="S30" i="1"/>
  <c r="R30" i="1"/>
  <c r="Q30" i="1"/>
  <c r="Q28" i="1" s="1"/>
  <c r="P30" i="1"/>
  <c r="O30" i="1"/>
  <c r="N30" i="1"/>
  <c r="N28" i="1" s="1"/>
  <c r="M30" i="1"/>
  <c r="M28" i="1" s="1"/>
  <c r="L30" i="1"/>
  <c r="L28" i="1" s="1"/>
  <c r="K30" i="1"/>
  <c r="J30" i="1"/>
  <c r="J28" i="1" s="1"/>
  <c r="I30" i="1"/>
  <c r="I28" i="1" s="1"/>
  <c r="H30" i="1"/>
  <c r="G30" i="1"/>
  <c r="G28" i="1" s="1"/>
  <c r="F30" i="1"/>
  <c r="F28" i="1" s="1"/>
  <c r="E30" i="1"/>
  <c r="E28" i="1" s="1"/>
  <c r="D30" i="1"/>
  <c r="D28" i="1" s="1"/>
  <c r="C30" i="1"/>
  <c r="AP28" i="1"/>
  <c r="AO28" i="1"/>
  <c r="AN28" i="1"/>
  <c r="AM28" i="1"/>
  <c r="AL28" i="1"/>
  <c r="AJ28" i="1"/>
  <c r="AI28" i="1"/>
  <c r="AH28" i="1"/>
  <c r="AG28" i="1"/>
  <c r="AF28" i="1"/>
  <c r="AE28" i="1"/>
  <c r="AD28" i="1"/>
  <c r="AB28" i="1"/>
  <c r="AA28" i="1"/>
  <c r="Z28" i="1"/>
  <c r="Y28" i="1"/>
  <c r="X28" i="1"/>
  <c r="W28" i="1"/>
  <c r="T28" i="1"/>
  <c r="S28" i="1"/>
  <c r="R28" i="1"/>
  <c r="P28" i="1"/>
  <c r="O28" i="1"/>
  <c r="K28" i="1"/>
  <c r="H28" i="1"/>
  <c r="C28" i="1"/>
  <c r="J2" i="2" l="1"/>
  <c r="J16" i="2" s="1"/>
</calcChain>
</file>

<file path=xl/sharedStrings.xml><?xml version="1.0" encoding="utf-8"?>
<sst xmlns="http://schemas.openxmlformats.org/spreadsheetml/2006/main" count="434" uniqueCount="58">
  <si>
    <t>Hordaland</t>
  </si>
  <si>
    <t>V</t>
  </si>
  <si>
    <t>C</t>
  </si>
  <si>
    <t>I</t>
  </si>
  <si>
    <t>S</t>
  </si>
  <si>
    <t>Y</t>
  </si>
  <si>
    <t>Oslo &amp; Akershus</t>
  </si>
  <si>
    <t>Trøndelag</t>
  </si>
  <si>
    <t>1/2V</t>
  </si>
  <si>
    <t>Rogaland</t>
  </si>
  <si>
    <t>Hedmark</t>
  </si>
  <si>
    <t>Telemark</t>
  </si>
  <si>
    <t>Agder</t>
  </si>
  <si>
    <t>Buskerud</t>
  </si>
  <si>
    <t>Østfold</t>
  </si>
  <si>
    <t>Troms</t>
  </si>
  <si>
    <t>Finnmark</t>
  </si>
  <si>
    <t>Sogn &amp; Fjordane</t>
  </si>
  <si>
    <t>Oppland</t>
  </si>
  <si>
    <t>Vestfold</t>
  </si>
  <si>
    <t>Aust-Agder</t>
  </si>
  <si>
    <t>Nord-Trøndelag</t>
  </si>
  <si>
    <t>Nasjonalt</t>
  </si>
  <si>
    <t>dette er sts-ønsker</t>
  </si>
  <si>
    <t>TOTAL NORWAY</t>
  </si>
  <si>
    <t>SUM VILLAGE</t>
  </si>
  <si>
    <t xml:space="preserve">Når man melder inn til IO, ikke meld inn mer enn 5 barneleir og 3 step up. 1 seminar og 2-3 YM. </t>
  </si>
  <si>
    <t>SUM STEP UP</t>
  </si>
  <si>
    <t>SUM SEMINAR CAMP</t>
  </si>
  <si>
    <t>SUM IPP</t>
  </si>
  <si>
    <t>SUM YM</t>
  </si>
  <si>
    <t>SUM MOSAIKK</t>
  </si>
  <si>
    <t>Poeng tilgjengelig før RSM 2018</t>
  </si>
  <si>
    <t>Antall Step Up delegasjoner 2019</t>
  </si>
  <si>
    <t>Antall Village delegasjoner 2019</t>
  </si>
  <si>
    <t>Gjenværende poeng etter uttak til delegasjoner</t>
  </si>
  <si>
    <t>Innegående Balanse</t>
  </si>
  <si>
    <t>Trekk for avlyst leir</t>
  </si>
  <si>
    <t>Leirpoeng 
2017 - 2019 + 2022</t>
  </si>
  <si>
    <t>Poeng som man har gitt bort og fått</t>
  </si>
  <si>
    <t>Poeng tilgjengelig før RSM 2021</t>
  </si>
  <si>
    <t>Totalt</t>
  </si>
  <si>
    <t>*Antallet delegasjoner som er tatt ut for året er ikke medregnet eventuelle delegasjoner uten poengbelastning</t>
  </si>
  <si>
    <t>Villages 2017 - 2019 + 2022</t>
  </si>
  <si>
    <t>Step Ups 2018 - 2019</t>
  </si>
  <si>
    <t>JC-plasser</t>
  </si>
  <si>
    <t xml:space="preserve">Kjønn </t>
  </si>
  <si>
    <t>1J, 1G</t>
  </si>
  <si>
    <t>1G, 1J</t>
  </si>
  <si>
    <t>J</t>
  </si>
  <si>
    <t>G</t>
  </si>
  <si>
    <t>4G, 4J</t>
  </si>
  <si>
    <t>3G, 1J</t>
  </si>
  <si>
    <t>2J, 1G</t>
  </si>
  <si>
    <t>15J + 14G</t>
  </si>
  <si>
    <t>Denne poengberegningen tar utgangspunkt i RSM-H 2019, og teller leirpoeng for 2017, 2018, 2019 og 2022</t>
  </si>
  <si>
    <t>*minuspoeng for avlysning av leir i 2019</t>
  </si>
  <si>
    <t xml:space="preserve">       * minuspoeng for avlysning for leir 2019, etter RSMH2018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</si>
</sst>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</font>
    <font>
      <sz val="10"/>
      <color theme="1"/>
      <name val="Arial"/>
    </font>
    <font>
      <sz val="11"/>
      <color rgb="FF000000"/>
      <name val="&quot;Helvetica Neue&quot;"/>
    </font>
    <font>
      <sz val="11"/>
      <color theme="1"/>
      <name val="&quot;Helvetica Neue&quot;"/>
    </font>
    <font>
      <sz val="10"/>
      <color rgb="FF000000"/>
      <name val="Arial"/>
    </font>
    <font>
      <sz val="10"/>
      <name val="Arial"/>
    </font>
    <font>
      <sz val="11"/>
      <color rgb="FFFF0000"/>
      <name val="&quot;Helvetica Neue&quot;"/>
    </font>
    <font>
      <b/>
      <sz val="11"/>
      <color rgb="FF000000"/>
      <name val="&quot;Helvetica Neue&quot;"/>
    </font>
    <font>
      <sz val="11"/>
      <color rgb="FF000000"/>
      <name val="Arial"/>
    </font>
    <font>
      <sz val="10"/>
      <color rgb="FFFFFFFF"/>
      <name val="Arial"/>
    </font>
    <font>
      <b/>
      <sz val="10"/>
      <color theme="1"/>
      <name val="Arial"/>
    </font>
    <font>
      <sz val="11"/>
      <color rgb="FF000000"/>
      <name val="Inconsolata"/>
    </font>
    <font>
      <sz val="10"/>
      <color rgb="FF000000"/>
      <name val="Roboto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FFD966"/>
        <bgColor rgb="FFFFD966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99CC00"/>
        <bgColor rgb="FF99CC00"/>
      </patternFill>
    </fill>
    <fill>
      <patternFill patternType="solid">
        <fgColor rgb="FF33CCCC"/>
        <bgColor rgb="FF33CCCC"/>
      </patternFill>
    </fill>
    <fill>
      <patternFill patternType="solid">
        <fgColor rgb="FFFCF305"/>
        <bgColor rgb="FFFCF305"/>
      </patternFill>
    </fill>
    <fill>
      <patternFill patternType="solid">
        <fgColor rgb="FFDD0806"/>
        <bgColor rgb="FFDD0806"/>
      </patternFill>
    </fill>
    <fill>
      <patternFill patternType="solid">
        <fgColor rgb="FF26A69A"/>
        <bgColor rgb="FF26A69A"/>
      </patternFill>
    </fill>
    <fill>
      <patternFill patternType="solid">
        <fgColor rgb="FFDDF2F0"/>
        <bgColor rgb="FFDDF2F0"/>
      </patternFill>
    </fill>
    <fill>
      <patternFill patternType="solid">
        <fgColor theme="0"/>
        <bgColor rgb="FFDDF2F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" fillId="8" borderId="5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/>
    </xf>
    <xf numFmtId="0" fontId="1" fillId="8" borderId="5" xfId="0" applyFont="1" applyFill="1" applyBorder="1" applyAlignment="1"/>
    <xf numFmtId="0" fontId="4" fillId="0" borderId="0" xfId="0" applyFont="1" applyAlignment="1"/>
    <xf numFmtId="0" fontId="7" fillId="5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center"/>
    </xf>
    <xf numFmtId="0" fontId="2" fillId="0" borderId="0" xfId="0" applyFont="1" applyAlignment="1"/>
    <xf numFmtId="0" fontId="2" fillId="2" borderId="6" xfId="0" applyFont="1" applyFill="1" applyBorder="1" applyAlignment="1"/>
    <xf numFmtId="0" fontId="2" fillId="4" borderId="2" xfId="0" applyFont="1" applyFill="1" applyBorder="1" applyAlignment="1"/>
    <xf numFmtId="0" fontId="2" fillId="4" borderId="2" xfId="0" applyFont="1" applyFill="1" applyBorder="1" applyAlignment="1"/>
    <xf numFmtId="0" fontId="2" fillId="4" borderId="2" xfId="0" applyFont="1" applyFill="1" applyBorder="1" applyAlignment="1"/>
    <xf numFmtId="0" fontId="2" fillId="3" borderId="2" xfId="0" applyFont="1" applyFill="1" applyBorder="1" applyAlignment="1"/>
    <xf numFmtId="0" fontId="2" fillId="8" borderId="2" xfId="0" applyFont="1" applyFill="1" applyBorder="1" applyAlignment="1"/>
    <xf numFmtId="0" fontId="2" fillId="8" borderId="2" xfId="0" applyFont="1" applyFill="1" applyBorder="1" applyAlignment="1"/>
    <xf numFmtId="0" fontId="9" fillId="0" borderId="0" xfId="0" applyFont="1"/>
    <xf numFmtId="0" fontId="2" fillId="2" borderId="4" xfId="0" applyFont="1" applyFill="1" applyBorder="1" applyAlignment="1"/>
    <xf numFmtId="0" fontId="2" fillId="4" borderId="5" xfId="0" applyFont="1" applyFill="1" applyBorder="1" applyAlignment="1"/>
    <xf numFmtId="0" fontId="2" fillId="4" borderId="5" xfId="0" applyFont="1" applyFill="1" applyBorder="1" applyAlignment="1"/>
    <xf numFmtId="0" fontId="2" fillId="4" borderId="5" xfId="0" applyFont="1" applyFill="1" applyBorder="1" applyAlignment="1"/>
    <xf numFmtId="0" fontId="2" fillId="3" borderId="5" xfId="0" applyFont="1" applyFill="1" applyBorder="1" applyAlignment="1"/>
    <xf numFmtId="0" fontId="2" fillId="8" borderId="5" xfId="0" applyFont="1" applyFill="1" applyBorder="1" applyAlignment="1"/>
    <xf numFmtId="0" fontId="2" fillId="8" borderId="5" xfId="0" applyFont="1" applyFill="1" applyBorder="1" applyAlignment="1"/>
    <xf numFmtId="0" fontId="7" fillId="2" borderId="7" xfId="0" applyFont="1" applyFill="1" applyBorder="1" applyAlignment="1"/>
    <xf numFmtId="0" fontId="2" fillId="3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8" borderId="0" xfId="0" applyFont="1" applyFill="1" applyAlignment="1"/>
    <xf numFmtId="0" fontId="6" fillId="2" borderId="3" xfId="0" applyFont="1" applyFill="1" applyBorder="1" applyAlignment="1"/>
    <xf numFmtId="0" fontId="2" fillId="2" borderId="8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9" xfId="0" applyFont="1" applyFill="1" applyBorder="1" applyAlignment="1"/>
    <xf numFmtId="0" fontId="1" fillId="0" borderId="0" xfId="0" applyFont="1" applyAlignment="1"/>
    <xf numFmtId="0" fontId="2" fillId="9" borderId="3" xfId="0" applyFont="1" applyFill="1" applyBorder="1" applyAlignment="1"/>
    <xf numFmtId="0" fontId="2" fillId="9" borderId="0" xfId="0" applyFont="1" applyFill="1" applyAlignment="1"/>
    <xf numFmtId="0" fontId="3" fillId="9" borderId="0" xfId="0" applyFont="1" applyFill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2" fillId="3" borderId="3" xfId="0" applyFont="1" applyFill="1" applyBorder="1" applyAlignment="1"/>
    <xf numFmtId="0" fontId="2" fillId="3" borderId="0" xfId="0" applyFont="1" applyFill="1" applyAlignment="1"/>
    <xf numFmtId="0" fontId="3" fillId="3" borderId="0" xfId="0" applyFont="1" applyFill="1" applyAlignment="1">
      <alignment horizontal="right"/>
    </xf>
    <xf numFmtId="0" fontId="2" fillId="10" borderId="3" xfId="0" applyFont="1" applyFill="1" applyBorder="1" applyAlignment="1"/>
    <xf numFmtId="0" fontId="2" fillId="10" borderId="0" xfId="0" applyFont="1" applyFill="1" applyAlignment="1"/>
    <xf numFmtId="0" fontId="3" fillId="10" borderId="0" xfId="0" applyFont="1" applyFill="1" applyAlignment="1">
      <alignment horizontal="right"/>
    </xf>
    <xf numFmtId="0" fontId="2" fillId="11" borderId="3" xfId="0" applyFont="1" applyFill="1" applyBorder="1" applyAlignment="1"/>
    <xf numFmtId="0" fontId="2" fillId="11" borderId="0" xfId="0" applyFont="1" applyFill="1" applyAlignment="1"/>
    <xf numFmtId="0" fontId="1" fillId="11" borderId="0" xfId="0" applyFont="1" applyFill="1" applyAlignment="1"/>
    <xf numFmtId="0" fontId="2" fillId="12" borderId="3" xfId="0" applyFont="1" applyFill="1" applyBorder="1" applyAlignment="1"/>
    <xf numFmtId="0" fontId="2" fillId="12" borderId="0" xfId="0" applyFont="1" applyFill="1" applyAlignment="1"/>
    <xf numFmtId="0" fontId="3" fillId="12" borderId="0" xfId="0" applyFont="1" applyFill="1" applyAlignment="1">
      <alignment horizontal="right"/>
    </xf>
    <xf numFmtId="0" fontId="2" fillId="13" borderId="4" xfId="0" applyFont="1" applyFill="1" applyBorder="1" applyAlignment="1"/>
    <xf numFmtId="0" fontId="2" fillId="13" borderId="5" xfId="0" applyFont="1" applyFill="1" applyBorder="1" applyAlignment="1"/>
    <xf numFmtId="0" fontId="3" fillId="13" borderId="0" xfId="0" applyFont="1" applyFill="1" applyAlignment="1">
      <alignment horizontal="right"/>
    </xf>
    <xf numFmtId="0" fontId="1" fillId="14" borderId="0" xfId="0" applyFont="1" applyFill="1" applyAlignment="1"/>
    <xf numFmtId="0" fontId="10" fillId="14" borderId="10" xfId="0" applyFont="1" applyFill="1" applyBorder="1" applyAlignment="1">
      <alignment wrapText="1"/>
    </xf>
    <xf numFmtId="0" fontId="10" fillId="15" borderId="10" xfId="0" applyFont="1" applyFill="1" applyBorder="1" applyAlignment="1"/>
    <xf numFmtId="0" fontId="10" fillId="14" borderId="10" xfId="0" applyFont="1" applyFill="1" applyBorder="1" applyAlignment="1">
      <alignment wrapText="1"/>
    </xf>
    <xf numFmtId="0" fontId="10" fillId="14" borderId="10" xfId="0" applyFont="1" applyFill="1" applyBorder="1" applyAlignment="1"/>
    <xf numFmtId="0" fontId="10" fillId="14" borderId="10" xfId="0" applyFont="1" applyFill="1" applyBorder="1" applyAlignment="1"/>
    <xf numFmtId="0" fontId="2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2" fillId="15" borderId="10" xfId="0" applyFont="1" applyFill="1" applyBorder="1" applyAlignment="1"/>
    <xf numFmtId="0" fontId="1" fillId="15" borderId="10" xfId="0" applyFont="1" applyFill="1" applyBorder="1" applyAlignment="1">
      <alignment horizontal="right"/>
    </xf>
    <xf numFmtId="0" fontId="1" fillId="15" borderId="10" xfId="0" applyFont="1" applyFill="1" applyBorder="1" applyAlignment="1">
      <alignment horizontal="right"/>
    </xf>
    <xf numFmtId="0" fontId="11" fillId="0" borderId="0" xfId="0" applyFont="1" applyAlignment="1"/>
    <xf numFmtId="0" fontId="1" fillId="15" borderId="10" xfId="0" applyFont="1" applyFill="1" applyBorder="1" applyAlignment="1"/>
    <xf numFmtId="0" fontId="1" fillId="2" borderId="10" xfId="0" applyFont="1" applyFill="1" applyBorder="1" applyAlignment="1"/>
    <xf numFmtId="0" fontId="12" fillId="2" borderId="0" xfId="0" applyFont="1" applyFill="1" applyAlignment="1"/>
    <xf numFmtId="0" fontId="10" fillId="0" borderId="0" xfId="0" applyFont="1" applyAlignment="1"/>
    <xf numFmtId="0" fontId="1" fillId="14" borderId="10" xfId="0" applyFont="1" applyFill="1" applyBorder="1" applyAlignment="1"/>
    <xf numFmtId="0" fontId="10" fillId="14" borderId="10" xfId="0" applyFont="1" applyFill="1" applyBorder="1" applyAlignment="1"/>
    <xf numFmtId="0" fontId="10" fillId="14" borderId="10" xfId="0" applyFont="1" applyFill="1" applyBorder="1" applyAlignment="1"/>
    <xf numFmtId="0" fontId="3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 applyAlignment="1"/>
    <xf numFmtId="0" fontId="3" fillId="15" borderId="10" xfId="0" applyFont="1" applyFill="1" applyBorder="1" applyAlignment="1"/>
    <xf numFmtId="0" fontId="1" fillId="15" borderId="10" xfId="0" applyFont="1" applyFill="1" applyBorder="1" applyAlignment="1">
      <alignment horizontal="right"/>
    </xf>
    <xf numFmtId="0" fontId="1" fillId="15" borderId="10" xfId="0" applyFont="1" applyFill="1" applyBorder="1" applyAlignment="1">
      <alignment horizontal="right"/>
    </xf>
    <xf numFmtId="0" fontId="1" fillId="15" borderId="10" xfId="0" applyFont="1" applyFill="1" applyBorder="1" applyAlignment="1"/>
    <xf numFmtId="0" fontId="1" fillId="15" borderId="10" xfId="0" applyFont="1" applyFill="1" applyBorder="1" applyAlignment="1"/>
    <xf numFmtId="0" fontId="1" fillId="2" borderId="10" xfId="0" applyFont="1" applyFill="1" applyBorder="1" applyAlignment="1"/>
    <xf numFmtId="0" fontId="2" fillId="2" borderId="3" xfId="0" applyFont="1" applyFill="1" applyBorder="1" applyAlignment="1">
      <alignment vertical="center"/>
    </xf>
    <xf numFmtId="0" fontId="5" fillId="0" borderId="3" xfId="0" applyFont="1" applyBorder="1"/>
    <xf numFmtId="0" fontId="5" fillId="0" borderId="4" xfId="0" applyFont="1" applyBorder="1"/>
    <xf numFmtId="0" fontId="4" fillId="0" borderId="0" xfId="0" applyFont="1" applyAlignment="1">
      <alignment vertical="center"/>
    </xf>
    <xf numFmtId="0" fontId="0" fillId="0" borderId="0" xfId="0" applyFont="1" applyAlignment="1"/>
    <xf numFmtId="0" fontId="13" fillId="15" borderId="10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0" fontId="13" fillId="2" borderId="0" xfId="0" applyFont="1" applyFill="1" applyAlignment="1">
      <alignment horizontal="left"/>
    </xf>
    <xf numFmtId="0" fontId="1" fillId="16" borderId="10" xfId="0" applyFont="1" applyFill="1" applyBorder="1" applyAlignment="1">
      <alignment horizontal="right"/>
    </xf>
    <xf numFmtId="0" fontId="13" fillId="2" borderId="0" xfId="0" applyFont="1" applyFill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S1003"/>
  <sheetViews>
    <sheetView showGridLines="0" workbookViewId="0">
      <pane ySplit="2" topLeftCell="A3" activePane="bottomLeft" state="frozen"/>
      <selection pane="bottomLeft" activeCell="AI3" sqref="AI3:AI23"/>
    </sheetView>
  </sheetViews>
  <sheetFormatPr baseColWidth="10" defaultColWidth="14.5" defaultRowHeight="15" customHeight="1"/>
  <cols>
    <col min="1" max="1" width="3.6640625" customWidth="1"/>
    <col min="2" max="2" width="21.83203125" customWidth="1"/>
    <col min="3" max="23" width="5.5" hidden="1" customWidth="1"/>
    <col min="24" max="43" width="5.5" customWidth="1"/>
    <col min="44" max="44" width="15" customWidth="1"/>
    <col min="45" max="45" width="28" customWidth="1"/>
  </cols>
  <sheetData>
    <row r="1" spans="2:45" ht="13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5" ht="19.5" customHeight="1">
      <c r="B2" s="2"/>
      <c r="C2" s="3">
        <v>1988</v>
      </c>
      <c r="D2" s="3">
        <v>1989</v>
      </c>
      <c r="E2" s="3">
        <v>1990</v>
      </c>
      <c r="F2" s="3">
        <v>1991</v>
      </c>
      <c r="G2" s="3">
        <v>1992</v>
      </c>
      <c r="H2" s="3">
        <v>1993</v>
      </c>
      <c r="I2" s="3">
        <v>1994</v>
      </c>
      <c r="J2" s="3">
        <v>1995</v>
      </c>
      <c r="K2" s="3">
        <v>1996</v>
      </c>
      <c r="L2" s="3">
        <v>1997</v>
      </c>
      <c r="M2" s="3">
        <v>1998</v>
      </c>
      <c r="N2" s="3">
        <v>1999</v>
      </c>
      <c r="O2" s="3">
        <v>2000</v>
      </c>
      <c r="P2" s="3">
        <v>2001</v>
      </c>
      <c r="Q2" s="3">
        <v>2002</v>
      </c>
      <c r="R2" s="3">
        <v>2003</v>
      </c>
      <c r="S2" s="3">
        <v>2004</v>
      </c>
      <c r="T2" s="3">
        <v>2005</v>
      </c>
      <c r="U2" s="3">
        <v>2006</v>
      </c>
      <c r="V2" s="3">
        <v>2007</v>
      </c>
      <c r="W2" s="3">
        <v>2008</v>
      </c>
      <c r="X2" s="3">
        <v>2009</v>
      </c>
      <c r="Y2" s="3">
        <v>2010</v>
      </c>
      <c r="Z2" s="3">
        <v>2011</v>
      </c>
      <c r="AA2" s="3">
        <v>2012</v>
      </c>
      <c r="AB2" s="3">
        <v>2013</v>
      </c>
      <c r="AC2" s="3">
        <v>2014</v>
      </c>
      <c r="AD2" s="3">
        <v>2015</v>
      </c>
      <c r="AE2" s="3">
        <v>2016</v>
      </c>
      <c r="AF2" s="3">
        <v>2017</v>
      </c>
      <c r="AG2" s="3">
        <v>2018</v>
      </c>
      <c r="AH2" s="3">
        <v>2019</v>
      </c>
      <c r="AI2" s="3">
        <v>2020</v>
      </c>
      <c r="AJ2" s="3">
        <v>2021</v>
      </c>
      <c r="AK2" s="3">
        <v>2022</v>
      </c>
      <c r="AL2" s="3">
        <v>2023</v>
      </c>
      <c r="AM2" s="3">
        <v>2024</v>
      </c>
      <c r="AN2" s="3">
        <v>2025</v>
      </c>
      <c r="AO2" s="3">
        <v>2026</v>
      </c>
      <c r="AP2" s="4">
        <v>2027</v>
      </c>
      <c r="AQ2" s="3"/>
      <c r="AR2" s="5"/>
      <c r="AS2" s="5"/>
    </row>
    <row r="3" spans="2:45">
      <c r="B3" s="110" t="s">
        <v>0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7" t="s">
        <v>1</v>
      </c>
      <c r="AF3" s="8" t="s">
        <v>1</v>
      </c>
      <c r="AG3" s="8" t="s">
        <v>1</v>
      </c>
      <c r="AH3" s="8" t="s">
        <v>1</v>
      </c>
      <c r="AI3" s="6"/>
      <c r="AJ3" s="6" t="s">
        <v>1</v>
      </c>
      <c r="AK3" s="9" t="s">
        <v>1</v>
      </c>
      <c r="AL3" s="10"/>
      <c r="AM3" s="10" t="s">
        <v>1</v>
      </c>
      <c r="AN3" s="10"/>
      <c r="AO3" s="10" t="s">
        <v>1</v>
      </c>
      <c r="AP3" s="11" t="s">
        <v>1</v>
      </c>
      <c r="AQ3" s="10"/>
      <c r="AR3" s="113"/>
      <c r="AS3" s="12"/>
    </row>
    <row r="4" spans="2:45">
      <c r="B4" s="111"/>
      <c r="C4" s="13"/>
      <c r="D4" s="6" t="s">
        <v>1</v>
      </c>
      <c r="E4" s="13"/>
      <c r="F4" s="6" t="s">
        <v>1</v>
      </c>
      <c r="G4" s="6" t="s">
        <v>1</v>
      </c>
      <c r="H4" s="6" t="s">
        <v>1</v>
      </c>
      <c r="I4" s="6" t="s">
        <v>1</v>
      </c>
      <c r="J4" s="6" t="s">
        <v>2</v>
      </c>
      <c r="K4" s="6" t="s">
        <v>1</v>
      </c>
      <c r="L4" s="6" t="s">
        <v>1</v>
      </c>
      <c r="M4" s="6" t="s">
        <v>2</v>
      </c>
      <c r="N4" s="6" t="s">
        <v>1</v>
      </c>
      <c r="O4" s="6" t="s">
        <v>1</v>
      </c>
      <c r="P4" s="13"/>
      <c r="Q4" s="6" t="s">
        <v>2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2</v>
      </c>
      <c r="W4" s="6" t="s">
        <v>1</v>
      </c>
      <c r="X4" s="7" t="s">
        <v>1</v>
      </c>
      <c r="Y4" s="7" t="s">
        <v>2</v>
      </c>
      <c r="Z4" s="7" t="s">
        <v>2</v>
      </c>
      <c r="AA4" s="7" t="s">
        <v>1</v>
      </c>
      <c r="AB4" s="7" t="s">
        <v>1</v>
      </c>
      <c r="AC4" s="7" t="s">
        <v>2</v>
      </c>
      <c r="AD4" s="7" t="s">
        <v>1</v>
      </c>
      <c r="AE4" s="7" t="s">
        <v>1</v>
      </c>
      <c r="AF4" s="8" t="s">
        <v>2</v>
      </c>
      <c r="AG4" s="8" t="s">
        <v>2</v>
      </c>
      <c r="AH4" s="8"/>
      <c r="AI4" s="6" t="s">
        <v>1</v>
      </c>
      <c r="AJ4" s="6" t="s">
        <v>1</v>
      </c>
      <c r="AK4" s="9" t="s">
        <v>1</v>
      </c>
      <c r="AL4" s="10" t="s">
        <v>1</v>
      </c>
      <c r="AM4" s="10" t="s">
        <v>1</v>
      </c>
      <c r="AN4" s="10" t="s">
        <v>1</v>
      </c>
      <c r="AO4" s="10" t="s">
        <v>1</v>
      </c>
      <c r="AP4" s="11" t="s">
        <v>2</v>
      </c>
      <c r="AQ4" s="10"/>
      <c r="AR4" s="114"/>
      <c r="AS4" s="12"/>
    </row>
    <row r="5" spans="2:45">
      <c r="B5" s="1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6" t="s">
        <v>3</v>
      </c>
      <c r="R5" s="13"/>
      <c r="S5" s="13"/>
      <c r="T5" s="13"/>
      <c r="U5" s="6" t="s">
        <v>2</v>
      </c>
      <c r="V5" s="13"/>
      <c r="W5" s="6" t="s">
        <v>2</v>
      </c>
      <c r="X5" s="7" t="s">
        <v>2</v>
      </c>
      <c r="Y5" s="14"/>
      <c r="Z5" s="7" t="s">
        <v>2</v>
      </c>
      <c r="AA5" s="7" t="s">
        <v>2</v>
      </c>
      <c r="AB5" s="14"/>
      <c r="AC5" s="7" t="s">
        <v>4</v>
      </c>
      <c r="AD5" s="7" t="s">
        <v>2</v>
      </c>
      <c r="AE5" s="7" t="s">
        <v>2</v>
      </c>
      <c r="AF5" s="8" t="s">
        <v>5</v>
      </c>
      <c r="AG5" s="8" t="s">
        <v>2</v>
      </c>
      <c r="AH5" s="8" t="s">
        <v>2</v>
      </c>
      <c r="AI5" s="15"/>
      <c r="AJ5" s="6" t="s">
        <v>5</v>
      </c>
      <c r="AK5" s="9"/>
      <c r="AL5" s="10" t="s">
        <v>2</v>
      </c>
      <c r="AM5" s="10" t="s">
        <v>2</v>
      </c>
      <c r="AN5" s="10" t="s">
        <v>2</v>
      </c>
      <c r="AO5" s="10" t="s">
        <v>2</v>
      </c>
      <c r="AP5" s="11" t="s">
        <v>5</v>
      </c>
      <c r="AQ5" s="10"/>
      <c r="AR5" s="114"/>
      <c r="AS5" s="12"/>
    </row>
    <row r="6" spans="2:45">
      <c r="B6" s="11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4"/>
      <c r="Y6" s="14"/>
      <c r="Z6" s="7" t="s">
        <v>4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8" t="s">
        <v>4</v>
      </c>
      <c r="AG6" s="8" t="s">
        <v>5</v>
      </c>
      <c r="AH6" s="8" t="s">
        <v>5</v>
      </c>
      <c r="AI6" s="6" t="s">
        <v>5</v>
      </c>
      <c r="AJ6" s="6" t="s">
        <v>5</v>
      </c>
      <c r="AK6" s="9" t="s">
        <v>5</v>
      </c>
      <c r="AL6" s="10" t="s">
        <v>5</v>
      </c>
      <c r="AM6" s="10" t="s">
        <v>5</v>
      </c>
      <c r="AN6" s="10" t="s">
        <v>5</v>
      </c>
      <c r="AO6" s="10" t="s">
        <v>5</v>
      </c>
      <c r="AP6" s="11" t="s">
        <v>4</v>
      </c>
      <c r="AQ6" s="10"/>
      <c r="AR6" s="114"/>
      <c r="AS6" s="12"/>
    </row>
    <row r="7" spans="2:45">
      <c r="B7" s="112"/>
      <c r="C7" s="16"/>
      <c r="D7" s="16"/>
      <c r="E7" s="16"/>
      <c r="F7" s="16"/>
      <c r="G7" s="16"/>
      <c r="H7" s="17" t="s">
        <v>4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8"/>
      <c r="Y7" s="18"/>
      <c r="Z7" s="19" t="s">
        <v>5</v>
      </c>
      <c r="AA7" s="18"/>
      <c r="AB7" s="18"/>
      <c r="AC7" s="18"/>
      <c r="AD7" s="18"/>
      <c r="AE7" s="18"/>
      <c r="AF7" s="20"/>
      <c r="AG7" s="20"/>
      <c r="AH7" s="21" t="s">
        <v>4</v>
      </c>
      <c r="AI7" s="17" t="s">
        <v>5</v>
      </c>
      <c r="AJ7" s="17" t="s">
        <v>4</v>
      </c>
      <c r="AK7" s="22"/>
      <c r="AL7" s="23" t="s">
        <v>4</v>
      </c>
      <c r="AM7" s="24"/>
      <c r="AN7" s="23" t="s">
        <v>4</v>
      </c>
      <c r="AO7" s="23"/>
      <c r="AP7" s="25"/>
      <c r="AQ7" s="23"/>
      <c r="AR7" s="114"/>
      <c r="AS7" s="12"/>
    </row>
    <row r="8" spans="2:45">
      <c r="B8" s="26"/>
      <c r="C8" s="6"/>
      <c r="D8" s="13"/>
      <c r="E8" s="6"/>
      <c r="F8" s="13"/>
      <c r="G8" s="6"/>
      <c r="H8" s="13"/>
      <c r="I8" s="6"/>
      <c r="J8" s="6"/>
      <c r="K8" s="13"/>
      <c r="L8" s="6"/>
      <c r="M8" s="6"/>
      <c r="N8" s="6"/>
      <c r="O8" s="13"/>
      <c r="P8" s="6"/>
      <c r="Q8" s="6"/>
      <c r="R8" s="13"/>
      <c r="S8" s="6"/>
      <c r="T8" s="13"/>
      <c r="U8" s="6"/>
      <c r="V8" s="6"/>
      <c r="W8" s="6"/>
      <c r="X8" s="7"/>
      <c r="Y8" s="7"/>
      <c r="Z8" s="7"/>
      <c r="AA8" s="7"/>
      <c r="AB8" s="7"/>
      <c r="AC8" s="7"/>
      <c r="AD8" s="7"/>
      <c r="AE8" s="7"/>
      <c r="AF8" s="8"/>
      <c r="AG8" s="8"/>
      <c r="AH8" s="8"/>
      <c r="AI8" s="6"/>
      <c r="AJ8" s="6"/>
      <c r="AK8" s="9"/>
      <c r="AL8" s="10"/>
      <c r="AM8" s="10"/>
      <c r="AN8" s="10"/>
      <c r="AO8" s="10"/>
      <c r="AP8" s="11" t="s">
        <v>1</v>
      </c>
      <c r="AQ8" s="10"/>
      <c r="AR8" s="12"/>
      <c r="AS8" s="12"/>
    </row>
    <row r="9" spans="2:45">
      <c r="B9" s="110" t="s">
        <v>6</v>
      </c>
      <c r="C9" s="6" t="s">
        <v>1</v>
      </c>
      <c r="D9" s="13"/>
      <c r="E9" s="6" t="s">
        <v>1</v>
      </c>
      <c r="F9" s="13"/>
      <c r="G9" s="6" t="s">
        <v>1</v>
      </c>
      <c r="H9" s="13"/>
      <c r="I9" s="6" t="s">
        <v>1</v>
      </c>
      <c r="J9" s="6" t="s">
        <v>1</v>
      </c>
      <c r="K9" s="13"/>
      <c r="L9" s="6" t="s">
        <v>1</v>
      </c>
      <c r="M9" s="6" t="s">
        <v>1</v>
      </c>
      <c r="N9" s="6" t="s">
        <v>2</v>
      </c>
      <c r="O9" s="13"/>
      <c r="P9" s="6" t="s">
        <v>1</v>
      </c>
      <c r="Q9" s="6" t="s">
        <v>1</v>
      </c>
      <c r="R9" s="13"/>
      <c r="S9" s="6" t="s">
        <v>1</v>
      </c>
      <c r="T9" s="13"/>
      <c r="U9" s="6" t="s">
        <v>1</v>
      </c>
      <c r="V9" s="6" t="s">
        <v>1</v>
      </c>
      <c r="W9" s="6" t="s">
        <v>2</v>
      </c>
      <c r="X9" s="7" t="s">
        <v>1</v>
      </c>
      <c r="Y9" s="7" t="s">
        <v>1</v>
      </c>
      <c r="Z9" s="7" t="s">
        <v>1</v>
      </c>
      <c r="AA9" s="7" t="s">
        <v>2</v>
      </c>
      <c r="AB9" s="7" t="s">
        <v>3</v>
      </c>
      <c r="AC9" s="7" t="s">
        <v>1</v>
      </c>
      <c r="AD9" s="7" t="s">
        <v>1</v>
      </c>
      <c r="AE9" s="7" t="s">
        <v>2</v>
      </c>
      <c r="AF9" s="8" t="s">
        <v>1</v>
      </c>
      <c r="AG9" s="8" t="s">
        <v>1</v>
      </c>
      <c r="AH9" s="8" t="s">
        <v>2</v>
      </c>
      <c r="AI9" s="6" t="s">
        <v>1</v>
      </c>
      <c r="AJ9" s="6" t="s">
        <v>1</v>
      </c>
      <c r="AK9" s="9" t="s">
        <v>1</v>
      </c>
      <c r="AL9" s="10" t="s">
        <v>1</v>
      </c>
      <c r="AM9" s="10" t="s">
        <v>1</v>
      </c>
      <c r="AN9" s="10" t="s">
        <v>2</v>
      </c>
      <c r="AO9" s="10" t="s">
        <v>1</v>
      </c>
      <c r="AP9" s="11" t="s">
        <v>1</v>
      </c>
      <c r="AQ9" s="10"/>
      <c r="AR9" s="113"/>
      <c r="AS9" s="12"/>
    </row>
    <row r="10" spans="2:45">
      <c r="B10" s="11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8"/>
      <c r="Y10" s="18"/>
      <c r="Z10" s="18"/>
      <c r="AA10" s="18"/>
      <c r="AB10" s="19" t="s">
        <v>5</v>
      </c>
      <c r="AC10" s="18"/>
      <c r="AD10" s="18"/>
      <c r="AE10" s="19" t="s">
        <v>5</v>
      </c>
      <c r="AF10" s="20"/>
      <c r="AG10" s="21"/>
      <c r="AH10" s="21" t="s">
        <v>5</v>
      </c>
      <c r="AI10" s="17"/>
      <c r="AJ10" s="17" t="s">
        <v>1</v>
      </c>
      <c r="AK10" s="27"/>
      <c r="AL10" s="24"/>
      <c r="AM10" s="23"/>
      <c r="AN10" s="23" t="s">
        <v>5</v>
      </c>
      <c r="AO10" s="24"/>
      <c r="AP10" s="28"/>
      <c r="AQ10" s="24"/>
      <c r="AR10" s="114"/>
      <c r="AS10" s="12"/>
    </row>
    <row r="11" spans="2:45">
      <c r="B11" s="110" t="s">
        <v>7</v>
      </c>
      <c r="C11" s="6" t="s">
        <v>4</v>
      </c>
      <c r="D11" s="6" t="s">
        <v>1</v>
      </c>
      <c r="E11" s="13"/>
      <c r="F11" s="6" t="s">
        <v>1</v>
      </c>
      <c r="G11" s="13"/>
      <c r="H11" s="13"/>
      <c r="I11" s="6" t="s">
        <v>1</v>
      </c>
      <c r="J11" s="13"/>
      <c r="K11" s="6" t="s">
        <v>1</v>
      </c>
      <c r="L11" s="6" t="s">
        <v>4</v>
      </c>
      <c r="M11" s="6" t="s">
        <v>8</v>
      </c>
      <c r="N11" s="13"/>
      <c r="O11" s="6" t="s">
        <v>1</v>
      </c>
      <c r="P11" s="13"/>
      <c r="Q11" s="13"/>
      <c r="R11" s="6" t="s">
        <v>1</v>
      </c>
      <c r="S11" s="13"/>
      <c r="T11" s="6" t="s">
        <v>1</v>
      </c>
      <c r="U11" s="13"/>
      <c r="V11" s="6" t="s">
        <v>1</v>
      </c>
      <c r="W11" s="13"/>
      <c r="X11" s="7" t="s">
        <v>1</v>
      </c>
      <c r="Y11" s="7" t="s">
        <v>2</v>
      </c>
      <c r="Z11" s="7" t="s">
        <v>1</v>
      </c>
      <c r="AA11" s="7" t="s">
        <v>4</v>
      </c>
      <c r="AB11" s="7" t="s">
        <v>1</v>
      </c>
      <c r="AC11" s="7" t="s">
        <v>2</v>
      </c>
      <c r="AD11" s="7" t="s">
        <v>1</v>
      </c>
      <c r="AE11" s="7" t="s">
        <v>4</v>
      </c>
      <c r="AF11" s="8" t="s">
        <v>1</v>
      </c>
      <c r="AG11" s="8" t="s">
        <v>2</v>
      </c>
      <c r="AH11" s="8" t="s">
        <v>1</v>
      </c>
      <c r="AI11" s="6" t="s">
        <v>4</v>
      </c>
      <c r="AJ11" s="6" t="s">
        <v>1</v>
      </c>
      <c r="AK11" s="9" t="s">
        <v>2</v>
      </c>
      <c r="AL11" s="10" t="s">
        <v>1</v>
      </c>
      <c r="AM11" s="10" t="s">
        <v>4</v>
      </c>
      <c r="AN11" s="10" t="s">
        <v>1</v>
      </c>
      <c r="AO11" s="10" t="s">
        <v>2</v>
      </c>
      <c r="AP11" s="11" t="s">
        <v>1</v>
      </c>
      <c r="AQ11" s="10"/>
      <c r="AR11" s="113"/>
      <c r="AS11" s="12"/>
    </row>
    <row r="12" spans="2:45">
      <c r="B12" s="11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8"/>
      <c r="Y12" s="18"/>
      <c r="Z12" s="18"/>
      <c r="AA12" s="18"/>
      <c r="AB12" s="18"/>
      <c r="AC12" s="18"/>
      <c r="AD12" s="18"/>
      <c r="AE12" s="19" t="s">
        <v>5</v>
      </c>
      <c r="AF12" s="20"/>
      <c r="AG12" s="20"/>
      <c r="AH12" s="20"/>
      <c r="AI12" s="17" t="s">
        <v>5</v>
      </c>
      <c r="AJ12" s="17"/>
      <c r="AK12" s="22"/>
      <c r="AL12" s="24"/>
      <c r="AM12" s="23" t="s">
        <v>5</v>
      </c>
      <c r="AN12" s="24"/>
      <c r="AO12" s="24"/>
      <c r="AP12" s="28"/>
      <c r="AQ12" s="24"/>
      <c r="AR12" s="114"/>
      <c r="AS12" s="12"/>
    </row>
    <row r="13" spans="2:45">
      <c r="B13" s="26" t="s">
        <v>9</v>
      </c>
      <c r="C13" s="17" t="s">
        <v>1</v>
      </c>
      <c r="D13" s="16"/>
      <c r="E13" s="17" t="s">
        <v>1</v>
      </c>
      <c r="F13" s="17" t="s">
        <v>4</v>
      </c>
      <c r="G13" s="17" t="s">
        <v>1</v>
      </c>
      <c r="H13" s="17" t="s">
        <v>1</v>
      </c>
      <c r="I13" s="17" t="s">
        <v>1</v>
      </c>
      <c r="J13" s="16"/>
      <c r="K13" s="17" t="s">
        <v>2</v>
      </c>
      <c r="L13" s="17" t="s">
        <v>1</v>
      </c>
      <c r="M13" s="16"/>
      <c r="N13" s="17" t="s">
        <v>1</v>
      </c>
      <c r="O13" s="17" t="s">
        <v>2</v>
      </c>
      <c r="P13" s="16"/>
      <c r="Q13" s="17" t="s">
        <v>1</v>
      </c>
      <c r="R13" s="16"/>
      <c r="S13" s="16"/>
      <c r="T13" s="17" t="s">
        <v>2</v>
      </c>
      <c r="U13" s="16"/>
      <c r="V13" s="17" t="s">
        <v>2</v>
      </c>
      <c r="W13" s="17" t="s">
        <v>1</v>
      </c>
      <c r="X13" s="19" t="s">
        <v>5</v>
      </c>
      <c r="Y13" s="19" t="s">
        <v>1</v>
      </c>
      <c r="Z13" s="19" t="s">
        <v>3</v>
      </c>
      <c r="AA13" s="19" t="s">
        <v>1</v>
      </c>
      <c r="AB13" s="18"/>
      <c r="AC13" s="19" t="s">
        <v>1</v>
      </c>
      <c r="AD13" s="19" t="s">
        <v>5</v>
      </c>
      <c r="AE13" s="19" t="s">
        <v>1</v>
      </c>
      <c r="AF13" s="21" t="s">
        <v>5</v>
      </c>
      <c r="AG13" s="21" t="s">
        <v>1</v>
      </c>
      <c r="AH13" s="21" t="s">
        <v>5</v>
      </c>
      <c r="AI13" s="17"/>
      <c r="AJ13" s="17" t="s">
        <v>5</v>
      </c>
      <c r="AK13" s="27" t="s">
        <v>1</v>
      </c>
      <c r="AL13" s="23" t="s">
        <v>5</v>
      </c>
      <c r="AM13" s="23" t="s">
        <v>2</v>
      </c>
      <c r="AN13" s="23" t="s">
        <v>5</v>
      </c>
      <c r="AO13" s="23" t="s">
        <v>1</v>
      </c>
      <c r="AP13" s="25"/>
      <c r="AQ13" s="23"/>
      <c r="AR13" s="29"/>
      <c r="AS13" s="29"/>
    </row>
    <row r="14" spans="2:45">
      <c r="B14" s="26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 t="s">
        <v>1</v>
      </c>
      <c r="R14" s="16"/>
      <c r="S14" s="16"/>
      <c r="T14" s="16"/>
      <c r="U14" s="16"/>
      <c r="V14" s="17" t="s">
        <v>1</v>
      </c>
      <c r="W14" s="16"/>
      <c r="X14" s="19" t="s">
        <v>5</v>
      </c>
      <c r="Y14" s="19" t="s">
        <v>2</v>
      </c>
      <c r="Z14" s="18"/>
      <c r="AA14" s="19" t="s">
        <v>1</v>
      </c>
      <c r="AB14" s="18"/>
      <c r="AC14" s="19" t="s">
        <v>2</v>
      </c>
      <c r="AD14" s="18"/>
      <c r="AE14" s="19" t="s">
        <v>1</v>
      </c>
      <c r="AF14" s="20"/>
      <c r="AG14" s="21" t="s">
        <v>2</v>
      </c>
      <c r="AH14" s="20"/>
      <c r="AI14" s="17" t="s">
        <v>1</v>
      </c>
      <c r="AJ14" s="16"/>
      <c r="AK14" s="27" t="s">
        <v>2</v>
      </c>
      <c r="AL14" s="24"/>
      <c r="AM14" s="23" t="s">
        <v>1</v>
      </c>
      <c r="AN14" s="24"/>
      <c r="AO14" s="23" t="s">
        <v>2</v>
      </c>
      <c r="AP14" s="28"/>
      <c r="AQ14" s="24"/>
      <c r="AR14" s="29"/>
      <c r="AS14" s="29"/>
    </row>
    <row r="15" spans="2:45">
      <c r="B15" s="26" t="s">
        <v>11</v>
      </c>
      <c r="C15" s="17" t="s">
        <v>1</v>
      </c>
      <c r="D15" s="16"/>
      <c r="E15" s="16"/>
      <c r="F15" s="16"/>
      <c r="G15" s="17" t="s">
        <v>4</v>
      </c>
      <c r="H15" s="16"/>
      <c r="I15" s="16"/>
      <c r="J15" s="16"/>
      <c r="K15" s="17" t="s">
        <v>4</v>
      </c>
      <c r="L15" s="16"/>
      <c r="M15" s="16"/>
      <c r="N15" s="17" t="s">
        <v>1</v>
      </c>
      <c r="O15" s="16"/>
      <c r="P15" s="16"/>
      <c r="Q15" s="16"/>
      <c r="R15" s="16"/>
      <c r="S15" s="16"/>
      <c r="T15" s="16"/>
      <c r="U15" s="16"/>
      <c r="V15" s="16"/>
      <c r="W15" s="16"/>
      <c r="X15" s="19" t="s">
        <v>1</v>
      </c>
      <c r="Y15" s="18"/>
      <c r="Z15" s="19" t="s">
        <v>1</v>
      </c>
      <c r="AA15" s="18"/>
      <c r="AB15" s="19" t="s">
        <v>2</v>
      </c>
      <c r="AC15" s="18"/>
      <c r="AD15" s="19" t="s">
        <v>2</v>
      </c>
      <c r="AE15" s="30"/>
      <c r="AF15" s="21" t="s">
        <v>1</v>
      </c>
      <c r="AG15" s="20"/>
      <c r="AH15" s="21" t="s">
        <v>2</v>
      </c>
      <c r="AI15" s="16"/>
      <c r="AJ15" s="17" t="s">
        <v>2</v>
      </c>
      <c r="AK15" s="22"/>
      <c r="AL15" s="23" t="s">
        <v>1</v>
      </c>
      <c r="AM15" s="24"/>
      <c r="AN15" s="23" t="s">
        <v>2</v>
      </c>
      <c r="AO15" s="23"/>
      <c r="AP15" s="31" t="s">
        <v>2</v>
      </c>
      <c r="AQ15" s="23"/>
      <c r="AR15" s="29"/>
      <c r="AS15" s="29"/>
    </row>
    <row r="16" spans="2:45">
      <c r="B16" s="32" t="s">
        <v>12</v>
      </c>
      <c r="C16" s="17" t="s">
        <v>1</v>
      </c>
      <c r="D16" s="16"/>
      <c r="E16" s="17" t="s">
        <v>1</v>
      </c>
      <c r="F16" s="16"/>
      <c r="G16" s="16"/>
      <c r="H16" s="16"/>
      <c r="I16" s="17" t="s">
        <v>1</v>
      </c>
      <c r="J16" s="16"/>
      <c r="K16" s="16"/>
      <c r="L16" s="16"/>
      <c r="M16" s="16"/>
      <c r="N16" s="17" t="s">
        <v>1</v>
      </c>
      <c r="O16" s="16"/>
      <c r="P16" s="16"/>
      <c r="Q16" s="17" t="s">
        <v>1</v>
      </c>
      <c r="R16" s="16"/>
      <c r="S16" s="16"/>
      <c r="T16" s="16"/>
      <c r="U16" s="16"/>
      <c r="V16" s="17" t="s">
        <v>1</v>
      </c>
      <c r="W16" s="16"/>
      <c r="X16" s="18"/>
      <c r="Y16" s="19" t="s">
        <v>1</v>
      </c>
      <c r="Z16" s="18"/>
      <c r="AA16" s="19" t="s">
        <v>2</v>
      </c>
      <c r="AB16" s="18"/>
      <c r="AC16" s="19" t="s">
        <v>1</v>
      </c>
      <c r="AD16" s="18"/>
      <c r="AE16" s="19" t="s">
        <v>2</v>
      </c>
      <c r="AF16" s="20"/>
      <c r="AG16" s="21" t="s">
        <v>1</v>
      </c>
      <c r="AH16" s="20"/>
      <c r="AI16" s="17" t="s">
        <v>2</v>
      </c>
      <c r="AJ16" s="16"/>
      <c r="AK16" s="27" t="s">
        <v>1</v>
      </c>
      <c r="AL16" s="24"/>
      <c r="AM16" s="23" t="s">
        <v>2</v>
      </c>
      <c r="AN16" s="24"/>
      <c r="AO16" s="23" t="s">
        <v>1</v>
      </c>
      <c r="AP16" s="28"/>
      <c r="AQ16" s="24"/>
      <c r="AR16" s="29"/>
      <c r="AS16" s="29"/>
    </row>
    <row r="17" spans="1:45">
      <c r="B17" s="26" t="s">
        <v>13</v>
      </c>
      <c r="C17" s="16"/>
      <c r="D17" s="16"/>
      <c r="E17" s="16"/>
      <c r="F17" s="16"/>
      <c r="G17" s="16"/>
      <c r="H17" s="16"/>
      <c r="I17" s="16"/>
      <c r="J17" s="17" t="s">
        <v>1</v>
      </c>
      <c r="K17" s="16"/>
      <c r="L17" s="16"/>
      <c r="M17" s="17" t="s">
        <v>1</v>
      </c>
      <c r="N17" s="16"/>
      <c r="O17" s="16"/>
      <c r="P17" s="17" t="s">
        <v>1</v>
      </c>
      <c r="Q17" s="17" t="s">
        <v>4</v>
      </c>
      <c r="R17" s="16"/>
      <c r="S17" s="17" t="s">
        <v>2</v>
      </c>
      <c r="T17" s="16"/>
      <c r="U17" s="17" t="s">
        <v>1</v>
      </c>
      <c r="V17" s="16"/>
      <c r="W17" s="17" t="s">
        <v>1</v>
      </c>
      <c r="X17" s="18"/>
      <c r="Y17" s="18"/>
      <c r="Z17" s="18"/>
      <c r="AA17" s="19" t="s">
        <v>1</v>
      </c>
      <c r="AB17" s="18"/>
      <c r="AC17" s="18"/>
      <c r="AD17" s="19" t="s">
        <v>1</v>
      </c>
      <c r="AE17" s="18"/>
      <c r="AF17" s="20"/>
      <c r="AG17" s="21" t="s">
        <v>1</v>
      </c>
      <c r="AH17" s="20"/>
      <c r="AI17" s="16"/>
      <c r="AJ17" s="17"/>
      <c r="AK17" s="27" t="s">
        <v>1</v>
      </c>
      <c r="AL17" s="23" t="s">
        <v>5</v>
      </c>
      <c r="AM17" s="23" t="s">
        <v>2</v>
      </c>
      <c r="AN17" s="24"/>
      <c r="AO17" s="24"/>
      <c r="AP17" s="28"/>
      <c r="AQ17" s="24"/>
      <c r="AR17" s="29"/>
      <c r="AS17" s="29"/>
    </row>
    <row r="18" spans="1:45">
      <c r="B18" s="26" t="s">
        <v>14</v>
      </c>
      <c r="C18" s="16"/>
      <c r="D18" s="16"/>
      <c r="E18" s="17" t="s">
        <v>1</v>
      </c>
      <c r="F18" s="16"/>
      <c r="G18" s="16"/>
      <c r="H18" s="17" t="s">
        <v>1</v>
      </c>
      <c r="I18" s="17" t="s">
        <v>4</v>
      </c>
      <c r="J18" s="16"/>
      <c r="K18" s="17" t="s">
        <v>1</v>
      </c>
      <c r="L18" s="16"/>
      <c r="M18" s="16"/>
      <c r="N18" s="16"/>
      <c r="O18" s="16"/>
      <c r="P18" s="16"/>
      <c r="Q18" s="16"/>
      <c r="R18" s="17" t="s">
        <v>1</v>
      </c>
      <c r="S18" s="16"/>
      <c r="T18" s="16"/>
      <c r="U18" s="17" t="s">
        <v>1</v>
      </c>
      <c r="V18" s="16"/>
      <c r="W18" s="16"/>
      <c r="X18" s="18"/>
      <c r="Y18" s="19" t="s">
        <v>1</v>
      </c>
      <c r="Z18" s="18"/>
      <c r="AA18" s="18"/>
      <c r="AB18" s="19" t="s">
        <v>1</v>
      </c>
      <c r="AC18" s="18"/>
      <c r="AD18" s="19" t="s">
        <v>2</v>
      </c>
      <c r="AE18" s="18"/>
      <c r="AF18" s="20"/>
      <c r="AG18" s="21" t="s">
        <v>1</v>
      </c>
      <c r="AH18" s="21"/>
      <c r="AI18" s="16"/>
      <c r="AJ18" s="17" t="s">
        <v>2</v>
      </c>
      <c r="AK18" s="22"/>
      <c r="AL18" s="23" t="s">
        <v>2</v>
      </c>
      <c r="AM18" s="24"/>
      <c r="AN18" s="23" t="s">
        <v>1</v>
      </c>
      <c r="AO18" s="23"/>
      <c r="AP18" s="33" t="s">
        <v>1</v>
      </c>
      <c r="AQ18" s="23"/>
      <c r="AR18" s="29"/>
      <c r="AS18" s="29"/>
    </row>
    <row r="19" spans="1:45">
      <c r="B19" s="26" t="s">
        <v>15</v>
      </c>
      <c r="C19" s="16"/>
      <c r="D19" s="17" t="s">
        <v>4</v>
      </c>
      <c r="E19" s="17" t="s">
        <v>1</v>
      </c>
      <c r="F19" s="16"/>
      <c r="G19" s="16"/>
      <c r="H19" s="17" t="s">
        <v>1</v>
      </c>
      <c r="I19" s="16"/>
      <c r="J19" s="16"/>
      <c r="K19" s="17" t="s">
        <v>1</v>
      </c>
      <c r="L19" s="16"/>
      <c r="M19" s="16"/>
      <c r="N19" s="16"/>
      <c r="O19" s="17" t="s">
        <v>1</v>
      </c>
      <c r="P19" s="16"/>
      <c r="Q19" s="16"/>
      <c r="R19" s="16"/>
      <c r="S19" s="17" t="s">
        <v>1</v>
      </c>
      <c r="T19" s="16"/>
      <c r="U19" s="16"/>
      <c r="V19" s="16"/>
      <c r="W19" s="16"/>
      <c r="X19" s="19" t="s">
        <v>1</v>
      </c>
      <c r="Y19" s="18"/>
      <c r="Z19" s="19" t="s">
        <v>1</v>
      </c>
      <c r="AA19" s="18"/>
      <c r="AB19" s="19" t="s">
        <v>1</v>
      </c>
      <c r="AC19" s="19" t="s">
        <v>1</v>
      </c>
      <c r="AD19" s="18"/>
      <c r="AE19" s="18"/>
      <c r="AF19" s="21" t="s">
        <v>2</v>
      </c>
      <c r="AG19" s="20"/>
      <c r="AH19" s="21"/>
      <c r="AI19" s="17"/>
      <c r="AJ19" s="17" t="s">
        <v>2</v>
      </c>
      <c r="AK19" s="27" t="s">
        <v>2</v>
      </c>
      <c r="AL19" s="23" t="s">
        <v>2</v>
      </c>
      <c r="AM19" s="24"/>
      <c r="AN19" s="24"/>
      <c r="AO19" s="23" t="s">
        <v>1</v>
      </c>
      <c r="AP19" s="28"/>
      <c r="AQ19" s="24"/>
      <c r="AR19" s="29"/>
      <c r="AS19" s="29"/>
    </row>
    <row r="20" spans="1:45">
      <c r="B20" s="26" t="s">
        <v>16</v>
      </c>
      <c r="C20" s="16"/>
      <c r="D20" s="16"/>
      <c r="E20" s="16"/>
      <c r="F20" s="16"/>
      <c r="G20" s="16"/>
      <c r="H20" s="16"/>
      <c r="I20" s="16"/>
      <c r="J20" s="17" t="s">
        <v>1</v>
      </c>
      <c r="K20" s="16"/>
      <c r="L20" s="16"/>
      <c r="M20" s="16"/>
      <c r="N20" s="16"/>
      <c r="O20" s="17" t="s">
        <v>1</v>
      </c>
      <c r="P20" s="16"/>
      <c r="Q20" s="16"/>
      <c r="R20" s="16"/>
      <c r="S20" s="17" t="s">
        <v>1</v>
      </c>
      <c r="T20" s="16"/>
      <c r="U20" s="16"/>
      <c r="V20" s="16"/>
      <c r="W20" s="17" t="s">
        <v>2</v>
      </c>
      <c r="X20" s="18"/>
      <c r="Y20" s="18"/>
      <c r="Z20" s="18"/>
      <c r="AA20" s="18"/>
      <c r="AB20" s="19" t="s">
        <v>2</v>
      </c>
      <c r="AC20" s="18"/>
      <c r="AD20" s="18"/>
      <c r="AE20" s="19" t="s">
        <v>2</v>
      </c>
      <c r="AF20" s="20"/>
      <c r="AG20" s="20"/>
      <c r="AH20" s="21" t="s">
        <v>1</v>
      </c>
      <c r="AI20" s="16"/>
      <c r="AJ20" s="16"/>
      <c r="AK20" s="27"/>
      <c r="AL20" s="23" t="s">
        <v>2</v>
      </c>
      <c r="AM20" s="24"/>
      <c r="AN20" s="23" t="s">
        <v>1</v>
      </c>
      <c r="AO20" s="23"/>
      <c r="AP20" s="25"/>
      <c r="AQ20" s="23"/>
      <c r="AR20" s="29"/>
      <c r="AS20" s="29"/>
    </row>
    <row r="21" spans="1:45">
      <c r="B21" s="26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 t="s">
        <v>1</v>
      </c>
      <c r="O21" s="16"/>
      <c r="P21" s="16"/>
      <c r="Q21" s="16"/>
      <c r="R21" s="17" t="s">
        <v>1</v>
      </c>
      <c r="S21" s="16"/>
      <c r="T21" s="16"/>
      <c r="U21" s="16"/>
      <c r="V21" s="17" t="s">
        <v>1</v>
      </c>
      <c r="W21" s="17" t="s">
        <v>5</v>
      </c>
      <c r="X21" s="18"/>
      <c r="Y21" s="19" t="s">
        <v>1</v>
      </c>
      <c r="Z21" s="18"/>
      <c r="AA21" s="18"/>
      <c r="AB21" s="19" t="s">
        <v>2</v>
      </c>
      <c r="AC21" s="18"/>
      <c r="AD21" s="18"/>
      <c r="AE21" s="19" t="s">
        <v>1</v>
      </c>
      <c r="AF21" s="20"/>
      <c r="AG21" s="20"/>
      <c r="AH21" s="21" t="s">
        <v>1</v>
      </c>
      <c r="AI21" s="16"/>
      <c r="AJ21" s="16"/>
      <c r="AK21" s="22"/>
      <c r="AL21" s="24"/>
      <c r="AM21" s="24"/>
      <c r="AN21" s="23" t="s">
        <v>1</v>
      </c>
      <c r="AO21" s="23"/>
      <c r="AP21" s="31" t="s">
        <v>2</v>
      </c>
      <c r="AQ21" s="23"/>
      <c r="AR21" s="29"/>
      <c r="AS21" s="29"/>
    </row>
    <row r="22" spans="1:45">
      <c r="B22" s="26" t="s">
        <v>18</v>
      </c>
      <c r="C22" s="16"/>
      <c r="D22" s="16"/>
      <c r="E22" s="16"/>
      <c r="F22" s="17" t="s">
        <v>1</v>
      </c>
      <c r="G22" s="16"/>
      <c r="H22" s="16"/>
      <c r="I22" s="17" t="s">
        <v>1</v>
      </c>
      <c r="J22" s="17" t="s">
        <v>4</v>
      </c>
      <c r="K22" s="16"/>
      <c r="L22" s="17" t="s">
        <v>1</v>
      </c>
      <c r="M22" s="16"/>
      <c r="N22" s="16"/>
      <c r="O22" s="17" t="s">
        <v>1</v>
      </c>
      <c r="P22" s="16"/>
      <c r="Q22" s="16"/>
      <c r="R22" s="16"/>
      <c r="S22" s="16"/>
      <c r="T22" s="17" t="s">
        <v>1</v>
      </c>
      <c r="U22" s="16"/>
      <c r="V22" s="16"/>
      <c r="W22" s="17" t="s">
        <v>1</v>
      </c>
      <c r="X22" s="18"/>
      <c r="Y22" s="18"/>
      <c r="Z22" s="19" t="s">
        <v>2</v>
      </c>
      <c r="AA22" s="18"/>
      <c r="AB22" s="18"/>
      <c r="AC22" s="19" t="s">
        <v>1</v>
      </c>
      <c r="AD22" s="19" t="s">
        <v>4</v>
      </c>
      <c r="AE22" s="18"/>
      <c r="AF22" s="21" t="s">
        <v>2</v>
      </c>
      <c r="AG22" s="20"/>
      <c r="AH22" s="21"/>
      <c r="AI22" s="16"/>
      <c r="AJ22" s="17"/>
      <c r="AK22" s="27" t="s">
        <v>1</v>
      </c>
      <c r="AL22" s="23"/>
      <c r="AM22" s="24"/>
      <c r="AN22" s="23" t="s">
        <v>2</v>
      </c>
      <c r="AO22" s="23"/>
      <c r="AP22" s="25"/>
      <c r="AQ22" s="23"/>
      <c r="AR22" s="29"/>
      <c r="AS22" s="29"/>
    </row>
    <row r="23" spans="1:45">
      <c r="B23" s="26" t="s">
        <v>19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 t="s">
        <v>1</v>
      </c>
      <c r="W23" s="16"/>
      <c r="X23" s="18"/>
      <c r="Y23" s="18"/>
      <c r="Z23" s="19" t="s">
        <v>1</v>
      </c>
      <c r="AA23" s="18"/>
      <c r="AB23" s="18"/>
      <c r="AC23" s="19" t="s">
        <v>2</v>
      </c>
      <c r="AD23" s="18"/>
      <c r="AE23" s="19" t="s">
        <v>1</v>
      </c>
      <c r="AF23" s="20"/>
      <c r="AG23" s="21" t="s">
        <v>2</v>
      </c>
      <c r="AH23" s="20"/>
      <c r="AI23" s="17" t="s">
        <v>1</v>
      </c>
      <c r="AJ23" s="16"/>
      <c r="AK23" s="27"/>
      <c r="AL23" s="24"/>
      <c r="AM23" s="23" t="s">
        <v>1</v>
      </c>
      <c r="AN23" s="24"/>
      <c r="AO23" s="23" t="s">
        <v>2</v>
      </c>
      <c r="AP23" s="28"/>
      <c r="AQ23" s="24"/>
      <c r="AR23" s="29"/>
      <c r="AS23" s="29"/>
    </row>
    <row r="24" spans="1:45" hidden="1">
      <c r="A24" s="34"/>
      <c r="B24" s="35" t="s">
        <v>20</v>
      </c>
      <c r="C24" s="36"/>
      <c r="D24" s="36"/>
      <c r="E24" s="36"/>
      <c r="F24" s="37" t="s">
        <v>1</v>
      </c>
      <c r="G24" s="36"/>
      <c r="H24" s="36"/>
      <c r="I24" s="36"/>
      <c r="J24" s="37" t="s">
        <v>1</v>
      </c>
      <c r="K24" s="36"/>
      <c r="L24" s="36"/>
      <c r="M24" s="36"/>
      <c r="N24" s="36"/>
      <c r="O24" s="37" t="s">
        <v>1</v>
      </c>
      <c r="P24" s="36"/>
      <c r="Q24" s="36"/>
      <c r="R24" s="36"/>
      <c r="S24" s="36"/>
      <c r="T24" s="37" t="s">
        <v>1</v>
      </c>
      <c r="U24" s="36"/>
      <c r="V24" s="38"/>
      <c r="W24" s="36"/>
      <c r="X24" s="37" t="s">
        <v>1</v>
      </c>
      <c r="Y24" s="36"/>
      <c r="Z24" s="38"/>
      <c r="AA24" s="36"/>
      <c r="AB24" s="36"/>
      <c r="AC24" s="38"/>
      <c r="AD24" s="36"/>
      <c r="AE24" s="38"/>
      <c r="AF24" s="36"/>
      <c r="AG24" s="39"/>
      <c r="AH24" s="40"/>
      <c r="AI24" s="41"/>
      <c r="AJ24" s="40"/>
      <c r="AK24" s="41"/>
      <c r="AL24" s="40"/>
      <c r="AM24" s="41"/>
      <c r="AN24" s="40"/>
      <c r="AO24" s="40"/>
      <c r="AP24" s="28"/>
      <c r="AQ24" s="40"/>
      <c r="AR24" s="42"/>
      <c r="AS24" s="42"/>
    </row>
    <row r="25" spans="1:45" hidden="1">
      <c r="A25" s="34"/>
      <c r="B25" s="43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 t="s">
        <v>1</v>
      </c>
      <c r="N25" s="44"/>
      <c r="O25" s="44"/>
      <c r="P25" s="44"/>
      <c r="Q25" s="44"/>
      <c r="R25" s="44"/>
      <c r="S25" s="45" t="s">
        <v>1</v>
      </c>
      <c r="T25" s="44"/>
      <c r="U25" s="44"/>
      <c r="V25" s="46"/>
      <c r="W25" s="44"/>
      <c r="X25" s="44"/>
      <c r="Y25" s="44"/>
      <c r="Z25" s="46"/>
      <c r="AA25" s="44"/>
      <c r="AB25" s="44"/>
      <c r="AC25" s="46"/>
      <c r="AD25" s="44"/>
      <c r="AE25" s="46"/>
      <c r="AF25" s="44"/>
      <c r="AG25" s="47"/>
      <c r="AH25" s="48"/>
      <c r="AI25" s="49"/>
      <c r="AJ25" s="48"/>
      <c r="AK25" s="49"/>
      <c r="AL25" s="48"/>
      <c r="AM25" s="49"/>
      <c r="AN25" s="48"/>
      <c r="AO25" s="48"/>
      <c r="AP25" s="28"/>
      <c r="AQ25" s="48"/>
      <c r="AR25" s="42"/>
      <c r="AS25" s="42"/>
    </row>
    <row r="26" spans="1:45" hidden="1">
      <c r="B26" s="50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51"/>
      <c r="AH26" s="52"/>
      <c r="AI26" s="52"/>
      <c r="AJ26" s="52"/>
      <c r="AK26" s="52"/>
      <c r="AL26" s="52"/>
      <c r="AM26" s="52"/>
      <c r="AN26" s="52"/>
      <c r="AO26" s="52"/>
      <c r="AP26" s="53"/>
      <c r="AQ26" s="52"/>
      <c r="AR26" s="42"/>
      <c r="AS26" s="42"/>
    </row>
    <row r="27" spans="1:45" hidden="1">
      <c r="B27" s="54" t="s">
        <v>23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51"/>
      <c r="AH27" s="52"/>
      <c r="AI27" s="52"/>
      <c r="AJ27" s="52"/>
      <c r="AK27" s="52"/>
      <c r="AL27" s="52"/>
      <c r="AM27" s="52"/>
      <c r="AN27" s="52"/>
      <c r="AO27" s="52"/>
      <c r="AP27" s="28"/>
      <c r="AQ27" s="52"/>
      <c r="AR27" s="42"/>
      <c r="AS27" s="42"/>
    </row>
    <row r="28" spans="1:45">
      <c r="B28" s="55" t="s">
        <v>24</v>
      </c>
      <c r="C28" s="56">
        <f t="shared" ref="C28:AO28" si="0">SUM(C30:C34)</f>
        <v>6</v>
      </c>
      <c r="D28" s="56">
        <f t="shared" si="0"/>
        <v>4</v>
      </c>
      <c r="E28" s="56">
        <f t="shared" si="0"/>
        <v>6</v>
      </c>
      <c r="F28" s="56">
        <f t="shared" si="0"/>
        <v>6</v>
      </c>
      <c r="G28" s="56">
        <f t="shared" si="0"/>
        <v>5</v>
      </c>
      <c r="H28" s="56">
        <f t="shared" si="0"/>
        <v>6</v>
      </c>
      <c r="I28" s="56">
        <f t="shared" si="0"/>
        <v>8</v>
      </c>
      <c r="J28" s="56">
        <f t="shared" si="0"/>
        <v>7</v>
      </c>
      <c r="K28" s="56">
        <f t="shared" si="0"/>
        <v>7</v>
      </c>
      <c r="L28" s="56">
        <f t="shared" si="0"/>
        <v>6</v>
      </c>
      <c r="M28" s="56">
        <f t="shared" si="0"/>
        <v>5</v>
      </c>
      <c r="N28" s="56">
        <f t="shared" si="0"/>
        <v>7</v>
      </c>
      <c r="O28" s="56">
        <f t="shared" si="0"/>
        <v>8</v>
      </c>
      <c r="P28" s="56">
        <f t="shared" si="0"/>
        <v>3</v>
      </c>
      <c r="Q28" s="56">
        <f t="shared" si="0"/>
        <v>8</v>
      </c>
      <c r="R28" s="56">
        <f t="shared" si="0"/>
        <v>5</v>
      </c>
      <c r="S28" s="56">
        <f t="shared" si="0"/>
        <v>7</v>
      </c>
      <c r="T28" s="56">
        <f t="shared" si="0"/>
        <v>6</v>
      </c>
      <c r="U28" s="56">
        <f t="shared" si="0"/>
        <v>6</v>
      </c>
      <c r="V28" s="56">
        <f t="shared" si="0"/>
        <v>9</v>
      </c>
      <c r="W28" s="56">
        <f t="shared" si="0"/>
        <v>9</v>
      </c>
      <c r="X28" s="56">
        <f t="shared" si="0"/>
        <v>10</v>
      </c>
      <c r="Y28" s="56">
        <f t="shared" si="0"/>
        <v>9</v>
      </c>
      <c r="Z28" s="56">
        <f t="shared" si="0"/>
        <v>12</v>
      </c>
      <c r="AA28" s="56">
        <f t="shared" si="0"/>
        <v>10</v>
      </c>
      <c r="AB28" s="56">
        <f t="shared" si="0"/>
        <v>11</v>
      </c>
      <c r="AC28" s="56">
        <f t="shared" si="0"/>
        <v>12</v>
      </c>
      <c r="AD28" s="56">
        <f t="shared" si="0"/>
        <v>11</v>
      </c>
      <c r="AE28" s="56">
        <f t="shared" si="0"/>
        <v>14</v>
      </c>
      <c r="AF28" s="56">
        <f t="shared" si="0"/>
        <v>10</v>
      </c>
      <c r="AG28" s="56">
        <f t="shared" si="0"/>
        <v>12</v>
      </c>
      <c r="AH28" s="56">
        <f t="shared" si="0"/>
        <v>11</v>
      </c>
      <c r="AI28" s="56">
        <f t="shared" si="0"/>
        <v>9</v>
      </c>
      <c r="AJ28" s="56">
        <f t="shared" si="0"/>
        <v>12</v>
      </c>
      <c r="AK28" s="56">
        <f t="shared" si="0"/>
        <v>11</v>
      </c>
      <c r="AL28" s="56">
        <f t="shared" si="0"/>
        <v>12</v>
      </c>
      <c r="AM28" s="56">
        <f t="shared" si="0"/>
        <v>12</v>
      </c>
      <c r="AN28" s="56">
        <f t="shared" si="0"/>
        <v>13</v>
      </c>
      <c r="AO28" s="56">
        <f t="shared" si="0"/>
        <v>11</v>
      </c>
      <c r="AP28" s="57">
        <f>SUM(AP30:AP35)</f>
        <v>10</v>
      </c>
      <c r="AQ28" s="56"/>
      <c r="AR28" s="42"/>
      <c r="AS28" s="42"/>
    </row>
    <row r="29" spans="1:45">
      <c r="B29" s="5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59"/>
      <c r="AQ29" s="1"/>
    </row>
    <row r="30" spans="1:45">
      <c r="B30" s="60" t="s">
        <v>25</v>
      </c>
      <c r="C30" s="61">
        <f t="shared" ref="C30:AP30" si="1">COUNTIF(C3:C27,"=V")</f>
        <v>5</v>
      </c>
      <c r="D30" s="61">
        <f t="shared" si="1"/>
        <v>3</v>
      </c>
      <c r="E30" s="61">
        <f t="shared" si="1"/>
        <v>6</v>
      </c>
      <c r="F30" s="61">
        <f t="shared" si="1"/>
        <v>5</v>
      </c>
      <c r="G30" s="61">
        <f t="shared" si="1"/>
        <v>4</v>
      </c>
      <c r="H30" s="61">
        <f t="shared" si="1"/>
        <v>5</v>
      </c>
      <c r="I30" s="61">
        <f t="shared" si="1"/>
        <v>7</v>
      </c>
      <c r="J30" s="61">
        <f t="shared" si="1"/>
        <v>5</v>
      </c>
      <c r="K30" s="61">
        <f t="shared" si="1"/>
        <v>5</v>
      </c>
      <c r="L30" s="61">
        <f t="shared" si="1"/>
        <v>5</v>
      </c>
      <c r="M30" s="61">
        <f t="shared" si="1"/>
        <v>4</v>
      </c>
      <c r="N30" s="61">
        <f t="shared" si="1"/>
        <v>6</v>
      </c>
      <c r="O30" s="61">
        <f t="shared" si="1"/>
        <v>7</v>
      </c>
      <c r="P30" s="61">
        <f t="shared" si="1"/>
        <v>3</v>
      </c>
      <c r="Q30" s="61">
        <f t="shared" si="1"/>
        <v>5</v>
      </c>
      <c r="R30" s="61">
        <f t="shared" si="1"/>
        <v>5</v>
      </c>
      <c r="S30" s="61">
        <f t="shared" si="1"/>
        <v>6</v>
      </c>
      <c r="T30" s="61">
        <f t="shared" si="1"/>
        <v>5</v>
      </c>
      <c r="U30" s="61">
        <f t="shared" si="1"/>
        <v>5</v>
      </c>
      <c r="V30" s="61">
        <f t="shared" si="1"/>
        <v>7</v>
      </c>
      <c r="W30" s="61">
        <f t="shared" si="1"/>
        <v>5</v>
      </c>
      <c r="X30" s="61">
        <f t="shared" si="1"/>
        <v>7</v>
      </c>
      <c r="Y30" s="61">
        <f t="shared" si="1"/>
        <v>6</v>
      </c>
      <c r="Z30" s="61">
        <f t="shared" si="1"/>
        <v>6</v>
      </c>
      <c r="AA30" s="61">
        <f t="shared" si="1"/>
        <v>5</v>
      </c>
      <c r="AB30" s="61">
        <f t="shared" si="1"/>
        <v>5</v>
      </c>
      <c r="AC30" s="61">
        <f t="shared" si="1"/>
        <v>6</v>
      </c>
      <c r="AD30" s="61">
        <f t="shared" si="1"/>
        <v>5</v>
      </c>
      <c r="AE30" s="61">
        <f t="shared" si="1"/>
        <v>6</v>
      </c>
      <c r="AF30" s="61">
        <f t="shared" si="1"/>
        <v>4</v>
      </c>
      <c r="AG30" s="61">
        <f t="shared" si="1"/>
        <v>6</v>
      </c>
      <c r="AH30" s="61">
        <f t="shared" si="1"/>
        <v>4</v>
      </c>
      <c r="AI30" s="61">
        <f t="shared" si="1"/>
        <v>4</v>
      </c>
      <c r="AJ30" s="61">
        <f t="shared" si="1"/>
        <v>5</v>
      </c>
      <c r="AK30" s="61">
        <f t="shared" si="1"/>
        <v>7</v>
      </c>
      <c r="AL30" s="61">
        <f t="shared" si="1"/>
        <v>4</v>
      </c>
      <c r="AM30" s="61">
        <f t="shared" si="1"/>
        <v>5</v>
      </c>
      <c r="AN30" s="61">
        <f t="shared" si="1"/>
        <v>5</v>
      </c>
      <c r="AO30" s="61">
        <f t="shared" si="1"/>
        <v>6</v>
      </c>
      <c r="AP30" s="62">
        <f t="shared" si="1"/>
        <v>5</v>
      </c>
      <c r="AQ30" s="61"/>
      <c r="AR30" s="63" t="s">
        <v>26</v>
      </c>
      <c r="AS30" s="64"/>
    </row>
    <row r="31" spans="1:45">
      <c r="B31" s="65" t="s">
        <v>27</v>
      </c>
      <c r="C31" s="66">
        <f t="shared" ref="C31:AO31" si="2">COUNTIF(C3:C27,"=C")</f>
        <v>0</v>
      </c>
      <c r="D31" s="66">
        <f t="shared" si="2"/>
        <v>0</v>
      </c>
      <c r="E31" s="66">
        <f t="shared" si="2"/>
        <v>0</v>
      </c>
      <c r="F31" s="66">
        <f t="shared" si="2"/>
        <v>0</v>
      </c>
      <c r="G31" s="66">
        <f t="shared" si="2"/>
        <v>0</v>
      </c>
      <c r="H31" s="66">
        <f t="shared" si="2"/>
        <v>0</v>
      </c>
      <c r="I31" s="66">
        <f t="shared" si="2"/>
        <v>0</v>
      </c>
      <c r="J31" s="66">
        <f t="shared" si="2"/>
        <v>1</v>
      </c>
      <c r="K31" s="66">
        <f t="shared" si="2"/>
        <v>1</v>
      </c>
      <c r="L31" s="66">
        <f t="shared" si="2"/>
        <v>0</v>
      </c>
      <c r="M31" s="66">
        <f t="shared" si="2"/>
        <v>1</v>
      </c>
      <c r="N31" s="66">
        <f t="shared" si="2"/>
        <v>1</v>
      </c>
      <c r="O31" s="66">
        <f t="shared" si="2"/>
        <v>1</v>
      </c>
      <c r="P31" s="66">
        <f t="shared" si="2"/>
        <v>0</v>
      </c>
      <c r="Q31" s="66">
        <f t="shared" si="2"/>
        <v>1</v>
      </c>
      <c r="R31" s="66">
        <f t="shared" si="2"/>
        <v>0</v>
      </c>
      <c r="S31" s="66">
        <f t="shared" si="2"/>
        <v>1</v>
      </c>
      <c r="T31" s="66">
        <f t="shared" si="2"/>
        <v>1</v>
      </c>
      <c r="U31" s="66">
        <f t="shared" si="2"/>
        <v>1</v>
      </c>
      <c r="V31" s="66">
        <f t="shared" si="2"/>
        <v>2</v>
      </c>
      <c r="W31" s="66">
        <f t="shared" si="2"/>
        <v>3</v>
      </c>
      <c r="X31" s="66">
        <f t="shared" si="2"/>
        <v>1</v>
      </c>
      <c r="Y31" s="66">
        <f t="shared" si="2"/>
        <v>3</v>
      </c>
      <c r="Z31" s="66">
        <f t="shared" si="2"/>
        <v>3</v>
      </c>
      <c r="AA31" s="66">
        <f t="shared" si="2"/>
        <v>3</v>
      </c>
      <c r="AB31" s="66">
        <f t="shared" si="2"/>
        <v>3</v>
      </c>
      <c r="AC31" s="66">
        <f t="shared" si="2"/>
        <v>4</v>
      </c>
      <c r="AD31" s="66">
        <f t="shared" si="2"/>
        <v>3</v>
      </c>
      <c r="AE31" s="66">
        <f t="shared" si="2"/>
        <v>4</v>
      </c>
      <c r="AF31" s="66">
        <f t="shared" si="2"/>
        <v>3</v>
      </c>
      <c r="AG31" s="66">
        <f t="shared" si="2"/>
        <v>5</v>
      </c>
      <c r="AH31" s="66">
        <f t="shared" si="2"/>
        <v>3</v>
      </c>
      <c r="AI31" s="66">
        <f t="shared" si="2"/>
        <v>1</v>
      </c>
      <c r="AJ31" s="66">
        <f t="shared" si="2"/>
        <v>3</v>
      </c>
      <c r="AK31" s="66">
        <f t="shared" si="2"/>
        <v>3</v>
      </c>
      <c r="AL31" s="66">
        <f t="shared" si="2"/>
        <v>4</v>
      </c>
      <c r="AM31" s="66">
        <f t="shared" si="2"/>
        <v>4</v>
      </c>
      <c r="AN31" s="66">
        <f t="shared" si="2"/>
        <v>4</v>
      </c>
      <c r="AO31" s="66">
        <f t="shared" si="2"/>
        <v>4</v>
      </c>
      <c r="AP31" s="67">
        <f>COUNTIF(AP3:AP23,"=C")</f>
        <v>3</v>
      </c>
      <c r="AQ31" s="66"/>
      <c r="AR31" s="64"/>
      <c r="AS31" s="64"/>
    </row>
    <row r="32" spans="1:45">
      <c r="B32" s="68" t="s">
        <v>28</v>
      </c>
      <c r="C32" s="69">
        <f t="shared" ref="C32:AO32" si="3">COUNTIF(C3:C27,"=S")</f>
        <v>1</v>
      </c>
      <c r="D32" s="69">
        <f t="shared" si="3"/>
        <v>1</v>
      </c>
      <c r="E32" s="69">
        <f t="shared" si="3"/>
        <v>0</v>
      </c>
      <c r="F32" s="69">
        <f t="shared" si="3"/>
        <v>1</v>
      </c>
      <c r="G32" s="69">
        <f t="shared" si="3"/>
        <v>1</v>
      </c>
      <c r="H32" s="69">
        <f t="shared" si="3"/>
        <v>1</v>
      </c>
      <c r="I32" s="69">
        <f t="shared" si="3"/>
        <v>1</v>
      </c>
      <c r="J32" s="69">
        <f t="shared" si="3"/>
        <v>1</v>
      </c>
      <c r="K32" s="69">
        <f t="shared" si="3"/>
        <v>1</v>
      </c>
      <c r="L32" s="69">
        <f t="shared" si="3"/>
        <v>1</v>
      </c>
      <c r="M32" s="69">
        <f t="shared" si="3"/>
        <v>0</v>
      </c>
      <c r="N32" s="69">
        <f t="shared" si="3"/>
        <v>0</v>
      </c>
      <c r="O32" s="69">
        <f t="shared" si="3"/>
        <v>0</v>
      </c>
      <c r="P32" s="69">
        <f t="shared" si="3"/>
        <v>0</v>
      </c>
      <c r="Q32" s="69">
        <f t="shared" si="3"/>
        <v>1</v>
      </c>
      <c r="R32" s="69">
        <f t="shared" si="3"/>
        <v>0</v>
      </c>
      <c r="S32" s="69">
        <f t="shared" si="3"/>
        <v>0</v>
      </c>
      <c r="T32" s="69">
        <f t="shared" si="3"/>
        <v>0</v>
      </c>
      <c r="U32" s="69">
        <f t="shared" si="3"/>
        <v>0</v>
      </c>
      <c r="V32" s="69">
        <f t="shared" si="3"/>
        <v>0</v>
      </c>
      <c r="W32" s="69">
        <f t="shared" si="3"/>
        <v>0</v>
      </c>
      <c r="X32" s="69">
        <f t="shared" si="3"/>
        <v>0</v>
      </c>
      <c r="Y32" s="69">
        <f t="shared" si="3"/>
        <v>0</v>
      </c>
      <c r="Z32" s="69">
        <f t="shared" si="3"/>
        <v>1</v>
      </c>
      <c r="AA32" s="69">
        <f t="shared" si="3"/>
        <v>1</v>
      </c>
      <c r="AB32" s="69">
        <f t="shared" si="3"/>
        <v>0</v>
      </c>
      <c r="AC32" s="69">
        <f t="shared" si="3"/>
        <v>1</v>
      </c>
      <c r="AD32" s="69">
        <f t="shared" si="3"/>
        <v>1</v>
      </c>
      <c r="AE32" s="69">
        <f t="shared" si="3"/>
        <v>1</v>
      </c>
      <c r="AF32" s="69">
        <f t="shared" si="3"/>
        <v>1</v>
      </c>
      <c r="AG32" s="69">
        <f t="shared" si="3"/>
        <v>0</v>
      </c>
      <c r="AH32" s="69">
        <f t="shared" si="3"/>
        <v>1</v>
      </c>
      <c r="AI32" s="69">
        <f t="shared" si="3"/>
        <v>1</v>
      </c>
      <c r="AJ32" s="69">
        <f t="shared" si="3"/>
        <v>1</v>
      </c>
      <c r="AK32" s="69">
        <f t="shared" si="3"/>
        <v>0</v>
      </c>
      <c r="AL32" s="69">
        <f t="shared" si="3"/>
        <v>1</v>
      </c>
      <c r="AM32" s="69">
        <f t="shared" si="3"/>
        <v>1</v>
      </c>
      <c r="AN32" s="69">
        <f t="shared" si="3"/>
        <v>1</v>
      </c>
      <c r="AO32" s="69">
        <f t="shared" si="3"/>
        <v>0</v>
      </c>
      <c r="AP32" s="70">
        <f>COUNTIF(AP3:AP23,"=S")</f>
        <v>1</v>
      </c>
      <c r="AQ32" s="69"/>
      <c r="AR32" s="64"/>
      <c r="AS32" s="64"/>
    </row>
    <row r="33" spans="2:45">
      <c r="B33" s="71" t="s">
        <v>29</v>
      </c>
      <c r="C33" s="72">
        <f t="shared" ref="C33:AO33" si="4">COUNTIF(C3:C27,"=I")</f>
        <v>0</v>
      </c>
      <c r="D33" s="72">
        <f t="shared" si="4"/>
        <v>0</v>
      </c>
      <c r="E33" s="72">
        <f t="shared" si="4"/>
        <v>0</v>
      </c>
      <c r="F33" s="72">
        <f t="shared" si="4"/>
        <v>0</v>
      </c>
      <c r="G33" s="72">
        <f t="shared" si="4"/>
        <v>0</v>
      </c>
      <c r="H33" s="72">
        <f t="shared" si="4"/>
        <v>0</v>
      </c>
      <c r="I33" s="72">
        <f t="shared" si="4"/>
        <v>0</v>
      </c>
      <c r="J33" s="72">
        <f t="shared" si="4"/>
        <v>0</v>
      </c>
      <c r="K33" s="72">
        <f t="shared" si="4"/>
        <v>0</v>
      </c>
      <c r="L33" s="72">
        <f t="shared" si="4"/>
        <v>0</v>
      </c>
      <c r="M33" s="72">
        <f t="shared" si="4"/>
        <v>0</v>
      </c>
      <c r="N33" s="72">
        <f t="shared" si="4"/>
        <v>0</v>
      </c>
      <c r="O33" s="72">
        <f t="shared" si="4"/>
        <v>0</v>
      </c>
      <c r="P33" s="72">
        <f t="shared" si="4"/>
        <v>0</v>
      </c>
      <c r="Q33" s="72">
        <f t="shared" si="4"/>
        <v>1</v>
      </c>
      <c r="R33" s="72">
        <f t="shared" si="4"/>
        <v>0</v>
      </c>
      <c r="S33" s="72">
        <f t="shared" si="4"/>
        <v>0</v>
      </c>
      <c r="T33" s="72">
        <f t="shared" si="4"/>
        <v>0</v>
      </c>
      <c r="U33" s="72">
        <f t="shared" si="4"/>
        <v>0</v>
      </c>
      <c r="V33" s="72">
        <f t="shared" si="4"/>
        <v>0</v>
      </c>
      <c r="W33" s="72">
        <f t="shared" si="4"/>
        <v>0</v>
      </c>
      <c r="X33" s="72">
        <f t="shared" si="4"/>
        <v>0</v>
      </c>
      <c r="Y33" s="72">
        <f t="shared" si="4"/>
        <v>0</v>
      </c>
      <c r="Z33" s="72">
        <f t="shared" si="4"/>
        <v>1</v>
      </c>
      <c r="AA33" s="72">
        <f t="shared" si="4"/>
        <v>0</v>
      </c>
      <c r="AB33" s="72">
        <f t="shared" si="4"/>
        <v>1</v>
      </c>
      <c r="AC33" s="72">
        <f t="shared" si="4"/>
        <v>0</v>
      </c>
      <c r="AD33" s="72">
        <f t="shared" si="4"/>
        <v>0</v>
      </c>
      <c r="AE33" s="72">
        <f t="shared" si="4"/>
        <v>0</v>
      </c>
      <c r="AF33" s="72">
        <f t="shared" si="4"/>
        <v>0</v>
      </c>
      <c r="AG33" s="72">
        <f t="shared" si="4"/>
        <v>0</v>
      </c>
      <c r="AH33" s="72">
        <f t="shared" si="4"/>
        <v>0</v>
      </c>
      <c r="AI33" s="72">
        <f t="shared" si="4"/>
        <v>0</v>
      </c>
      <c r="AJ33" s="72">
        <f t="shared" si="4"/>
        <v>0</v>
      </c>
      <c r="AK33" s="72">
        <f t="shared" si="4"/>
        <v>0</v>
      </c>
      <c r="AL33" s="72">
        <f t="shared" si="4"/>
        <v>0</v>
      </c>
      <c r="AM33" s="72">
        <f t="shared" si="4"/>
        <v>0</v>
      </c>
      <c r="AN33" s="72">
        <f t="shared" si="4"/>
        <v>0</v>
      </c>
      <c r="AO33" s="72">
        <f t="shared" si="4"/>
        <v>0</v>
      </c>
      <c r="AP33" s="73"/>
      <c r="AQ33" s="72"/>
      <c r="AR33" s="64"/>
      <c r="AS33" s="64"/>
    </row>
    <row r="34" spans="2:45">
      <c r="B34" s="74" t="s">
        <v>30</v>
      </c>
      <c r="C34" s="75">
        <f t="shared" ref="C34:AO34" si="5">COUNTIF(C3:C27,"=Y")</f>
        <v>0</v>
      </c>
      <c r="D34" s="75">
        <f t="shared" si="5"/>
        <v>0</v>
      </c>
      <c r="E34" s="75">
        <f t="shared" si="5"/>
        <v>0</v>
      </c>
      <c r="F34" s="75">
        <f t="shared" si="5"/>
        <v>0</v>
      </c>
      <c r="G34" s="75">
        <f t="shared" si="5"/>
        <v>0</v>
      </c>
      <c r="H34" s="75">
        <f t="shared" si="5"/>
        <v>0</v>
      </c>
      <c r="I34" s="75">
        <f t="shared" si="5"/>
        <v>0</v>
      </c>
      <c r="J34" s="75">
        <f t="shared" si="5"/>
        <v>0</v>
      </c>
      <c r="K34" s="75">
        <f t="shared" si="5"/>
        <v>0</v>
      </c>
      <c r="L34" s="75">
        <f t="shared" si="5"/>
        <v>0</v>
      </c>
      <c r="M34" s="75">
        <f t="shared" si="5"/>
        <v>0</v>
      </c>
      <c r="N34" s="75">
        <f t="shared" si="5"/>
        <v>0</v>
      </c>
      <c r="O34" s="75">
        <f t="shared" si="5"/>
        <v>0</v>
      </c>
      <c r="P34" s="75">
        <f t="shared" si="5"/>
        <v>0</v>
      </c>
      <c r="Q34" s="75">
        <f t="shared" si="5"/>
        <v>0</v>
      </c>
      <c r="R34" s="75">
        <f t="shared" si="5"/>
        <v>0</v>
      </c>
      <c r="S34" s="75">
        <f t="shared" si="5"/>
        <v>0</v>
      </c>
      <c r="T34" s="75">
        <f t="shared" si="5"/>
        <v>0</v>
      </c>
      <c r="U34" s="75">
        <f t="shared" si="5"/>
        <v>0</v>
      </c>
      <c r="V34" s="75">
        <f t="shared" si="5"/>
        <v>0</v>
      </c>
      <c r="W34" s="75">
        <f t="shared" si="5"/>
        <v>1</v>
      </c>
      <c r="X34" s="75">
        <f t="shared" si="5"/>
        <v>2</v>
      </c>
      <c r="Y34" s="75">
        <f t="shared" si="5"/>
        <v>0</v>
      </c>
      <c r="Z34" s="75">
        <f t="shared" si="5"/>
        <v>1</v>
      </c>
      <c r="AA34" s="75">
        <f t="shared" si="5"/>
        <v>1</v>
      </c>
      <c r="AB34" s="75">
        <f t="shared" si="5"/>
        <v>2</v>
      </c>
      <c r="AC34" s="75">
        <f t="shared" si="5"/>
        <v>1</v>
      </c>
      <c r="AD34" s="75">
        <f t="shared" si="5"/>
        <v>2</v>
      </c>
      <c r="AE34" s="75">
        <f t="shared" si="5"/>
        <v>3</v>
      </c>
      <c r="AF34" s="75">
        <f t="shared" si="5"/>
        <v>2</v>
      </c>
      <c r="AG34" s="75">
        <f t="shared" si="5"/>
        <v>1</v>
      </c>
      <c r="AH34" s="75">
        <f t="shared" si="5"/>
        <v>3</v>
      </c>
      <c r="AI34" s="75">
        <f t="shared" si="5"/>
        <v>3</v>
      </c>
      <c r="AJ34" s="75">
        <f t="shared" si="5"/>
        <v>3</v>
      </c>
      <c r="AK34" s="75">
        <f t="shared" si="5"/>
        <v>1</v>
      </c>
      <c r="AL34" s="75">
        <f t="shared" si="5"/>
        <v>3</v>
      </c>
      <c r="AM34" s="75">
        <f t="shared" si="5"/>
        <v>2</v>
      </c>
      <c r="AN34" s="75">
        <f t="shared" si="5"/>
        <v>3</v>
      </c>
      <c r="AO34" s="75">
        <f t="shared" si="5"/>
        <v>1</v>
      </c>
      <c r="AP34" s="76">
        <f>COUNTIF(AP3:AP23,"=Y")</f>
        <v>1</v>
      </c>
      <c r="AQ34" s="75"/>
      <c r="AR34" s="64"/>
      <c r="AS34" s="64"/>
    </row>
    <row r="35" spans="2:45">
      <c r="B35" s="77" t="s">
        <v>31</v>
      </c>
      <c r="C35" s="78">
        <f t="shared" ref="C35:AO35" si="6">COUNTIF(C3:C27,"=M")</f>
        <v>0</v>
      </c>
      <c r="D35" s="78">
        <f t="shared" si="6"/>
        <v>0</v>
      </c>
      <c r="E35" s="78">
        <f t="shared" si="6"/>
        <v>0</v>
      </c>
      <c r="F35" s="78">
        <f t="shared" si="6"/>
        <v>0</v>
      </c>
      <c r="G35" s="78">
        <f t="shared" si="6"/>
        <v>0</v>
      </c>
      <c r="H35" s="78">
        <f t="shared" si="6"/>
        <v>0</v>
      </c>
      <c r="I35" s="78">
        <f t="shared" si="6"/>
        <v>0</v>
      </c>
      <c r="J35" s="78">
        <f t="shared" si="6"/>
        <v>0</v>
      </c>
      <c r="K35" s="78">
        <f t="shared" si="6"/>
        <v>0</v>
      </c>
      <c r="L35" s="78">
        <f t="shared" si="6"/>
        <v>0</v>
      </c>
      <c r="M35" s="78">
        <f t="shared" si="6"/>
        <v>0</v>
      </c>
      <c r="N35" s="78">
        <f t="shared" si="6"/>
        <v>0</v>
      </c>
      <c r="O35" s="78">
        <f t="shared" si="6"/>
        <v>0</v>
      </c>
      <c r="P35" s="78">
        <f t="shared" si="6"/>
        <v>0</v>
      </c>
      <c r="Q35" s="78">
        <f t="shared" si="6"/>
        <v>0</v>
      </c>
      <c r="R35" s="78">
        <f t="shared" si="6"/>
        <v>0</v>
      </c>
      <c r="S35" s="78">
        <f t="shared" si="6"/>
        <v>0</v>
      </c>
      <c r="T35" s="78">
        <f t="shared" si="6"/>
        <v>0</v>
      </c>
      <c r="U35" s="78">
        <f t="shared" si="6"/>
        <v>0</v>
      </c>
      <c r="V35" s="78">
        <f t="shared" si="6"/>
        <v>0</v>
      </c>
      <c r="W35" s="78">
        <f t="shared" si="6"/>
        <v>0</v>
      </c>
      <c r="X35" s="78">
        <f t="shared" si="6"/>
        <v>0</v>
      </c>
      <c r="Y35" s="78">
        <f t="shared" si="6"/>
        <v>0</v>
      </c>
      <c r="Z35" s="78">
        <f t="shared" si="6"/>
        <v>0</v>
      </c>
      <c r="AA35" s="78">
        <f t="shared" si="6"/>
        <v>0</v>
      </c>
      <c r="AB35" s="78">
        <f t="shared" si="6"/>
        <v>0</v>
      </c>
      <c r="AC35" s="78">
        <f t="shared" si="6"/>
        <v>0</v>
      </c>
      <c r="AD35" s="78">
        <f t="shared" si="6"/>
        <v>0</v>
      </c>
      <c r="AE35" s="78">
        <f t="shared" si="6"/>
        <v>0</v>
      </c>
      <c r="AF35" s="78">
        <f t="shared" si="6"/>
        <v>0</v>
      </c>
      <c r="AG35" s="78">
        <f t="shared" si="6"/>
        <v>0</v>
      </c>
      <c r="AH35" s="78">
        <f t="shared" si="6"/>
        <v>0</v>
      </c>
      <c r="AI35" s="78">
        <f t="shared" si="6"/>
        <v>0</v>
      </c>
      <c r="AJ35" s="78">
        <f t="shared" si="6"/>
        <v>0</v>
      </c>
      <c r="AK35" s="78">
        <f t="shared" si="6"/>
        <v>0</v>
      </c>
      <c r="AL35" s="78">
        <f t="shared" si="6"/>
        <v>0</v>
      </c>
      <c r="AM35" s="78">
        <f t="shared" si="6"/>
        <v>0</v>
      </c>
      <c r="AN35" s="78">
        <f t="shared" si="6"/>
        <v>0</v>
      </c>
      <c r="AO35" s="78">
        <f t="shared" si="6"/>
        <v>0</v>
      </c>
      <c r="AP35" s="79">
        <f>COUNTIF(AO3:AO27,"=M")</f>
        <v>0</v>
      </c>
      <c r="AQ35" s="78"/>
      <c r="AR35" s="64"/>
      <c r="AS35" s="64"/>
    </row>
    <row r="36" spans="2:45" ht="1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2:45" ht="1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2:45" ht="1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2:45" ht="1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2:45" ht="1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2:45" ht="1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2:45" ht="1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5" ht="1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2:45" ht="1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2:45" ht="1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2:45" ht="1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5" ht="1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2:45" ht="1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3:43" ht="1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3:43" ht="1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3:43" ht="1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3:43" ht="1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3:43" ht="1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3:43" ht="1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3:43" ht="1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3:43" ht="1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3:43" ht="1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3:43" ht="1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3:43" ht="1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3:43" ht="1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3:43" ht="1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3:43" ht="1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3:43" ht="1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3:43" ht="1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3:43" ht="1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3:43" ht="1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3:43" ht="1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3:43" ht="1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3:43" ht="1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3:43" ht="1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3:43" ht="1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3:43" ht="1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3:43" ht="1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3:43" ht="1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3:43" ht="1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3:43" ht="1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3:43" ht="1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3:43" ht="1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3:43" ht="1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3:43" ht="1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3:43" ht="1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3:43" ht="1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3:43" ht="1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3:43" ht="1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3:43" ht="1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3:43" ht="1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3:43" ht="1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3:43" ht="1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3:43" ht="1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3:43" ht="1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3:43" ht="1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3:43" ht="1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3:43" ht="1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3:43" ht="1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3:43" ht="1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3:43" ht="1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3:43" ht="1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3:43" ht="1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3:43" ht="1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3:43" ht="1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3:43" ht="1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3:43" ht="1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3:43" ht="1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3:43" ht="1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3:43" ht="1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3:43" ht="1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3:43" ht="1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3:43" ht="1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3:43" ht="1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3:43" ht="1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3:43" ht="1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3:43" ht="1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3:43" ht="1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3:43" ht="1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3:43" ht="1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3:43" ht="1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3:43" ht="1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3:43" ht="1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3:43" ht="1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3:43" ht="1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3:43" ht="1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3:43" ht="1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3:43" ht="1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3:43" ht="1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3:43" ht="1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3:43" ht="1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3:43" ht="1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3:43" ht="1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3:43" ht="1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3:43" ht="1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3:43" ht="1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3:43" ht="1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3:43" ht="1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3:43" ht="1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3:43" ht="1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3:43" ht="1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3:43" ht="1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3:43" ht="1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3:43" ht="1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3:43" ht="1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3:43" ht="1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3:43" ht="1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3:43" ht="1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3:43" ht="1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3:43" ht="1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3:43" ht="1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3:43" ht="1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3:43" ht="1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3:43" ht="1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3:43" ht="1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3:43" ht="1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3:43" ht="1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3:43" ht="1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3:43" ht="1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3:43" ht="1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3:43" ht="1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3:43" ht="1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3:43" ht="1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3:43" ht="1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3:43" ht="1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3:43" ht="1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3:43" ht="1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3:43" ht="1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3:43" ht="1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3:43" ht="1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3:43" ht="1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3:43" ht="1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3:43" ht="1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3:43" ht="1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3:43" ht="1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3:43" ht="1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3:43" ht="1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3:43" ht="1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3:43" ht="1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3:43" ht="1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3:43" ht="1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3:43" ht="1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3:43" ht="1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3:43" ht="1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3:43" ht="1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3:43" ht="1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3:43" ht="1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3:43" ht="1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3:43" ht="1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3:43" ht="1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3:43" ht="1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3:43" ht="1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3:43" ht="1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3:43" ht="1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3:43" ht="1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3:43" ht="1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3:43" ht="1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3:43" ht="1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3:43" ht="1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3:43" ht="1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3:43" ht="1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3:43" ht="1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3:43" ht="1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3:43" ht="1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3:43" ht="1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3:43" ht="1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3:43" ht="1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3:43" ht="1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3:43" ht="1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3:43" ht="1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3:43" ht="1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3:43" ht="1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3:43" ht="1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3:43" ht="1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3:43" ht="1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3:43" ht="1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3:43" ht="1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3:43" ht="1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3:43" ht="1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3:43" ht="1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3:43" ht="1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3:43" ht="1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3:43" ht="1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3:43" ht="1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3:43" ht="1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3:43" ht="1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3:43" ht="1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3:43" ht="1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3:43" ht="1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3:43" ht="1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3:43" ht="1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3:43" ht="1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3:43" ht="1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3:43" ht="1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3:43" ht="1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3:43" ht="1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3:43" ht="1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3:43" ht="1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3:43" ht="1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3:43" ht="1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3:43" ht="1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3:43" ht="1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3:43" ht="1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3:43" ht="1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3:43" ht="1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3:43" ht="1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3:43" ht="1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3:43" ht="1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3:43" ht="1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3:43" ht="1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3:43" ht="1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3:43" ht="1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3:43" ht="1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3:43" ht="1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3:43" ht="1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3:43" ht="1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3:43" ht="1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3:43" ht="1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3:43" ht="1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3:43" ht="1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3:43" ht="1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3:43" ht="1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3:43" ht="1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3:43" ht="1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3:43" ht="1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3:43" ht="1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3:43" ht="1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3:43" ht="1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3:43" ht="1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3:43" ht="1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3:43" ht="1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3:43" ht="1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3:43" ht="1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3:43" ht="1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3:43" ht="1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3:43" ht="1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3:43" ht="1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3:43" ht="1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3:43" ht="1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3:43" ht="1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3:43" ht="1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3:43" ht="1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3:43" ht="1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3:43" ht="1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3:43" ht="1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3:43" ht="13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3:43" ht="13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3:43" ht="1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3:43" ht="13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3:43" ht="13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3:43" ht="13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3:43" ht="13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3:43" ht="13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3:43" ht="13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3:43" ht="13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3:43" ht="13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3:43" ht="13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3:43" ht="1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3:43" ht="13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3:43" ht="13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3:43" ht="13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3:43" ht="13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3:43" ht="13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3:43" ht="13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3:43" ht="13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3:43" ht="13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3:43" ht="13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3:43" ht="1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3:43" ht="13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3:43" ht="13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3:43" ht="13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3:43" ht="13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3:43" ht="13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3:43" ht="13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3:43" ht="13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3:43" ht="13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3:43" ht="13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3:43" ht="1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3:43" ht="13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3:43" ht="13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3:43" ht="13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3:43" ht="13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3:43" ht="13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3:43" ht="13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3:43" ht="13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3:43" ht="13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3:43" ht="13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3:43" ht="1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3:43" ht="13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3:43" ht="13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3:43" ht="13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3:43" ht="13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3:43" ht="13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3:43" ht="13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3:43" ht="13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3:43" ht="13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3:43" ht="13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3:43" ht="1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3:43" ht="13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3:43" ht="13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3:43" ht="13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3:43" ht="13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3:43" ht="13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3:43" ht="13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3:43" ht="13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3:43" ht="13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3:43" ht="13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3:43" ht="1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3:43" ht="13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3:43" ht="13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3:43" ht="13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3:43" ht="13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3:43" ht="13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3:43" ht="13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3:43" ht="13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3:43" ht="13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3:43" ht="13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3:43" ht="1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3:43" ht="13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3:43" ht="13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3:43" ht="13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3:43" ht="13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3:43" ht="13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3:43" ht="13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3:43" ht="13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3:43" ht="13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3:43" ht="13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3:43" ht="1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3:43" ht="13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3:43" ht="13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3:43" ht="13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3:43" ht="13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3:43" ht="13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3:43" ht="13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3:43" ht="13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3:43" ht="13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3:43" ht="13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3:43" ht="1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3:43" ht="13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3:43" ht="13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3:43" ht="13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3:43" ht="13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3:43" ht="13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3:43" ht="13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3:43" ht="13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3:43" ht="13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3:43" ht="13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3:43" ht="1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3:43" ht="13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3:43" ht="13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3:43" ht="13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3:43" ht="13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3:43" ht="13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3:43" ht="13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3:43" ht="13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3:43" ht="13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3:43" ht="13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3:43" ht="13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3:43" ht="13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3:43" ht="13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3:43" ht="13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3:43" ht="13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3:43" ht="13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3:43" ht="13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3:43" ht="13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3:43" ht="13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3:43" ht="13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3:43" ht="13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3:43" ht="13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3:43" ht="13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3:43" ht="13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3:43" ht="13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3:43" ht="13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3:43" ht="13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3:43" ht="13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3:43" ht="13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3:43" ht="13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3:43" ht="13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3:43" ht="13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3:43" ht="13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3:43" ht="13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3:43" ht="13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3:43" ht="13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3:43" ht="13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3:43" ht="13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3:43" ht="13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3:43" ht="13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3:43" ht="13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3:43" ht="13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3:43" ht="13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3:43" ht="13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3:43" ht="13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3:43" ht="13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3:43" ht="13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3:43" ht="13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3:43" ht="13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3:43" ht="13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3:43" ht="13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3:43" ht="13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3:43" ht="13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3:43" ht="13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3:43" ht="13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3:43" ht="13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3:43" ht="13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3:43" ht="13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3:43" ht="13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3:43" ht="13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3:43" ht="13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3:43" ht="13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3:43" ht="13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3:43" ht="13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3:43" ht="13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3:43" ht="13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3:43" ht="13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3:43" ht="13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3:43" ht="13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3:43" ht="13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3:43" ht="13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3:43" ht="13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3:43" ht="13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3:43" ht="13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3:43" ht="13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3:43" ht="13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3:43" ht="13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3:43" ht="13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3:43" ht="13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3:43" ht="13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3:43" ht="13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3:43" ht="13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3:43" ht="13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3:43" ht="13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3:43" ht="13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3:43" ht="13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3:43" ht="13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3:43" ht="13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3:43" ht="13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3:43" ht="13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3:43" ht="13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3:43" ht="13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3:43" ht="13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3:43" ht="13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3:43" ht="13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3:43" ht="13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3:43" ht="13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3:43" ht="13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3:43" ht="13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3:43" ht="13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3:43" ht="13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3:43" ht="13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3:43" ht="13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3:43" ht="13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3:43" ht="13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3:43" ht="13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3:43" ht="13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3:43" ht="13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3:43" ht="13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3:43" ht="13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3:43" ht="13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3:43" ht="13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3:43" ht="13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3:43" ht="13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3:43" ht="13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3:43" ht="13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3:43" ht="13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3:43" ht="13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3:43" ht="13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3:43" ht="13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3:43" ht="13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3:43" ht="13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3:43" ht="13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3:43" ht="13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3:43" ht="13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3:43" ht="13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3:43" ht="13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3:43" ht="13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3:43" ht="13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3:43" ht="13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3:43" ht="13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3:43" ht="13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3:43" ht="13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3:43" ht="13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3:43" ht="13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3:43" ht="13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3:43" ht="13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3:43" ht="13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3:43" ht="13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3:43" ht="13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3:43" ht="13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3:43" ht="13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3:43" ht="13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3:43" ht="13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3:43" ht="13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3:43" ht="13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3:43" ht="13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3:43" ht="13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3:43" ht="13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3:43" ht="13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3:43" ht="13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3:43" ht="13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3:43" ht="13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3:43" ht="13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3:43" ht="13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3:43" ht="13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3:43" ht="13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3:43" ht="13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3:43" ht="13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3:43" ht="13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3:43" ht="13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3:43" ht="13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3:43" ht="13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3:43" ht="13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3:43" ht="13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3:43" ht="13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3:43" ht="13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3:43" ht="13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3:43" ht="13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3:43" ht="13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3:43" ht="13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3:43" ht="13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3:43" ht="13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3:43" ht="13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3:43" ht="13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3:43" ht="13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3:43" ht="13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3:43" ht="13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3:43" ht="13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3:43" ht="13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3:43" ht="13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3:43" ht="13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3:43" ht="13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3:43" ht="13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3:43" ht="13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3:43" ht="13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3:43" ht="13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3:43" ht="13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3:43" ht="13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3:43" ht="13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3:43" ht="13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3:43" ht="13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3:43" ht="13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3:43" ht="13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3:43" ht="13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3:43" ht="13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3:43" ht="13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3:43" ht="13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3:43" ht="13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3:43" ht="13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3:43" ht="13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3:43" ht="13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3:43" ht="13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3:43" ht="13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3:43" ht="13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3:43" ht="13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3:43" ht="13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3:43" ht="13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3:43" ht="13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3:43" ht="13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3:43" ht="13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3:43" ht="13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3:43" ht="13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3:43" ht="13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3:43" ht="13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3:43" ht="13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3:43" ht="13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3:43" ht="13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3:43" ht="13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3:43" ht="13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3:43" ht="13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3:43" ht="13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3:43" ht="13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3:43" ht="13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3:43" ht="13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3:43" ht="13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3:43" ht="13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3:43" ht="13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3:43" ht="13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3:43" ht="13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3:43" ht="13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3:43" ht="13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3:43" ht="13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3:43" ht="13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3:43" ht="13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3:43" ht="13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3:43" ht="13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3:43" ht="13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3:43" ht="13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3:43" ht="13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3:43" ht="13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3:43" ht="13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3:43" ht="13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3:43" ht="13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3:43" ht="13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3:43" ht="13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3:43" ht="13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3:43" ht="13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3:43" ht="13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3:43" ht="13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3:43" ht="13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3:43" ht="13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3:43" ht="13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3:43" ht="13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3:43" ht="13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3:43" ht="13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3:43" ht="13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3:43" ht="13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3:43" ht="13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3:43" ht="13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3:43" ht="13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3:43" ht="13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3:43" ht="13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3:43" ht="13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3:43" ht="13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3:43" ht="13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3:43" ht="13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3:43" ht="13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3:43" ht="13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3:43" ht="13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3:43" ht="13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3:43" ht="13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3:43" ht="13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3:43" ht="13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3:43" ht="13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3:43" ht="13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3:43" ht="13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3:43" ht="13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3:43" ht="13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3:43" ht="13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3:43" ht="13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3:43" ht="13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3:43" ht="13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3:43" ht="13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3:43" ht="13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3:43" ht="13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3:43" ht="13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3:43" ht="13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3:43" ht="13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3:43" ht="13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3:43" ht="13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3:43" ht="13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3:43" ht="13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3:43" ht="13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3:43" ht="13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3:43" ht="13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3:43" ht="13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3:43" ht="13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3:43" ht="13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3:43" ht="13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3:43" ht="13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3:43" ht="13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3:43" ht="13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3:43" ht="13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3:43" ht="13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3:43" ht="13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3:43" ht="13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3:43" ht="13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3:43" ht="13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3:43" ht="13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3:43" ht="13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3:43" ht="13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3:43" ht="13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3:43" ht="13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3:43" ht="13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3:43" ht="13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3:43" ht="13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3:43" ht="13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3:43" ht="13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3:43" ht="13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3:43" ht="13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3:43" ht="13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3:43" ht="13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3:43" ht="13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3:43" ht="13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3:43" ht="13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3:43" ht="13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3:43" ht="13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3:43" ht="13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3:43" ht="13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3:43" ht="13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3:43" ht="13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3:43" ht="13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3:43" ht="13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3:43" ht="13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3:43" ht="13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3:43" ht="13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3:43" ht="13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3:43" ht="13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3:43" ht="13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3:43" ht="13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3:43" ht="13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3:43" ht="13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3:43" ht="13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3:43" ht="13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3:43" ht="13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3:43" ht="13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3:43" ht="13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3:43" ht="13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3:43" ht="13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3:43" ht="13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3:43" ht="13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3:43" ht="13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3:43" ht="13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3:43" ht="13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3:43" ht="13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3:43" ht="13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3:43" ht="13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3:43" ht="13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3:43" ht="13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3:43" ht="13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3:43" ht="13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3:43" ht="13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3:43" ht="13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3:43" ht="13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3:43" ht="13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3:43" ht="13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3:43" ht="13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3:43" ht="13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3:43" ht="13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3:43" ht="13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3:43" ht="13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3:43" ht="13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3:43" ht="13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3:43" ht="13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3:43" ht="13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3:43" ht="13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3:43" ht="13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3:43" ht="13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3:43" ht="13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3:43" ht="13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3:43" ht="13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3:43" ht="13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3:43" ht="13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3:43" ht="13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3:43" ht="13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3:43" ht="13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3:43" ht="13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3:43" ht="13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3:43" ht="13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3:43" ht="13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3:43" ht="13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3:43" ht="13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3:43" ht="13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3:43" ht="13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3:43" ht="13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3:43" ht="13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3:43" ht="13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3:43" ht="13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3:43" ht="13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3:43" ht="13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3:43" ht="13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3:43" ht="13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3:43" ht="13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3:43" ht="13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3:43" ht="13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3:43" ht="13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3:43" ht="13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3:43" ht="13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3:43" ht="13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3:43" ht="13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3:43" ht="13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3:43" ht="13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3:43" ht="13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3:43" ht="13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3:43" ht="13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3:43" ht="13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3:43" ht="13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3:43" ht="13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3:43" ht="13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3:43" ht="13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3:43" ht="13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3:43" ht="13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3:43" ht="13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3:43" ht="13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3:43" ht="13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3:43" ht="13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3:43" ht="13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3:43" ht="13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3:43" ht="13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3:43" ht="13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3:43" ht="13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3:43" ht="13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3:43" ht="13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3:43" ht="13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3:43" ht="13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3:43" ht="13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3:43" ht="13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3:43" ht="13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3:43" ht="13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3:43" ht="13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3:43" ht="13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3:43" ht="13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3:43" ht="13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3:43" ht="13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3:43" ht="13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3:43" ht="13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3:43" ht="13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3:43" ht="13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3:43" ht="13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3:43" ht="13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3:43" ht="13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3:43" ht="13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3:43" ht="13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3:43" ht="13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3:43" ht="13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3:43" ht="13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3:43" ht="13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3:43" ht="13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3:43" ht="13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3:43" ht="13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3:43" ht="13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3:43" ht="13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3:43" ht="13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3:43" ht="13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3:43" ht="13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3:43" ht="13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3:43" ht="13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3:43" ht="13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3:43" ht="13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3:43" ht="13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3:43" ht="13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3:43" ht="13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3:43" ht="13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3:43" ht="13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3:43" ht="13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3:43" ht="13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3:43" ht="13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3:43" ht="13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3:43" ht="13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3:43" ht="13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3:43" ht="13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3:43" ht="13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3:43" ht="13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3:43" ht="13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3:43" ht="13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3:43" ht="13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3:43" ht="13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3:43" ht="13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3:43" ht="13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3:43" ht="13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3:43" ht="13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3:43" ht="13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3:43" ht="13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3:43" ht="13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3:43" ht="13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3:43" ht="13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3:43" ht="13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3:43" ht="13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3:43" ht="13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3:43" ht="13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3:43" ht="13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3:43" ht="13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3:43" ht="13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3:43" ht="13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3:43" ht="13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3:43" ht="13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3:43" ht="13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3:43" ht="13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3:43" ht="13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3:43" ht="13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3:43" ht="13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3:43" ht="13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3:43" ht="13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3:43" ht="13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3:43" ht="13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3:43" ht="13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3:43" ht="13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3:43" ht="13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3:43" ht="13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3:43" ht="13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3:43" ht="13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3:43" ht="13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3:43" ht="13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3:43" ht="13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3:43" ht="13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3:43" ht="13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3:43" ht="13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3:43" ht="13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3:43" ht="13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3:43" ht="13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3:43" ht="13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3:43" ht="13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3:43" ht="13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3:43" ht="13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3:43" ht="13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3:43" ht="13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3:43" ht="13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3:43" ht="13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3:43" ht="13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3:43" ht="13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3:43" ht="13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3:43" ht="13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3:43" ht="13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3:43" ht="13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3:43" ht="13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3:43" ht="13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3:43" ht="13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3:43" ht="13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3:43" ht="13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3:43" ht="13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3:43" ht="13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3:43" ht="13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3:43" ht="13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3:43" ht="13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3:43" ht="13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3:43" ht="13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3:43" ht="13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3:43" ht="13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3:43" ht="13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3:43" ht="13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3:43" ht="13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3:43" ht="13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3:43" ht="13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3:43" ht="13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3:43" ht="13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3:43" ht="13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3:43" ht="13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3:43" ht="13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3:43" ht="13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3:43" ht="13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3:43" ht="13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3:43" ht="13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3:43" ht="13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3:43" ht="13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3:43" ht="13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3:43" ht="13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3:43" ht="13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3:43" ht="13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3:43" ht="13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3:43" ht="13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3:43" ht="13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3:43" ht="13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3:43" ht="13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3:43" ht="13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3:43" ht="13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3:43" ht="13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3:43" ht="13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3:43" ht="13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3:43" ht="13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3:43" ht="13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3:43" ht="13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3:43" ht="13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3:43" ht="13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3:43" ht="13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3:43" ht="13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3:43" ht="13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3:43" ht="13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3:43" ht="13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3:43" ht="13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3:43" ht="13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3:43" ht="13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3:43" ht="13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3:43" ht="13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3:43" ht="13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3:43" ht="13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3:43" ht="13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3:43" ht="13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3:43" ht="13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3:43" ht="13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3:43" ht="13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3:43" ht="13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3:43" ht="13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3:43" ht="13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3:43" ht="13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3:43" ht="13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3:43" ht="13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3:43" ht="13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 spans="3:43" ht="13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</row>
    <row r="1002" spans="3:43" ht="13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</row>
    <row r="1003" spans="3:43" ht="13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</row>
  </sheetData>
  <mergeCells count="6">
    <mergeCell ref="B3:B7"/>
    <mergeCell ref="AR3:AR7"/>
    <mergeCell ref="B9:B10"/>
    <mergeCell ref="AR9:AR10"/>
    <mergeCell ref="B11:B12"/>
    <mergeCell ref="AR11:AR12"/>
  </mergeCells>
  <conditionalFormatting sqref="AE6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25" right="0.25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0"/>
  <sheetViews>
    <sheetView tabSelected="1" workbookViewId="0">
      <selection activeCell="K7" sqref="K7"/>
    </sheetView>
  </sheetViews>
  <sheetFormatPr baseColWidth="10" defaultColWidth="14.5" defaultRowHeight="15" customHeight="1"/>
  <cols>
    <col min="1" max="1" width="19.6640625" customWidth="1"/>
    <col min="6" max="6" width="23.5" customWidth="1"/>
    <col min="8" max="8" width="20.33203125" customWidth="1"/>
    <col min="9" max="9" width="32.1640625" customWidth="1"/>
    <col min="11" max="11" width="39" customWidth="1"/>
  </cols>
  <sheetData>
    <row r="1" spans="1:11" ht="58" customHeight="1">
      <c r="A1" s="80"/>
      <c r="B1" s="81" t="s">
        <v>32</v>
      </c>
      <c r="C1" s="81" t="s">
        <v>33</v>
      </c>
      <c r="D1" s="81" t="s">
        <v>34</v>
      </c>
      <c r="E1" s="81" t="s">
        <v>35</v>
      </c>
      <c r="F1" s="82" t="s">
        <v>36</v>
      </c>
      <c r="G1" s="83" t="s">
        <v>37</v>
      </c>
      <c r="H1" s="84" t="s">
        <v>38</v>
      </c>
      <c r="I1" s="85" t="s">
        <v>39</v>
      </c>
      <c r="J1" s="83" t="s">
        <v>40</v>
      </c>
    </row>
    <row r="2" spans="1:11">
      <c r="A2" s="86" t="s">
        <v>12</v>
      </c>
      <c r="B2" s="87">
        <v>3.5</v>
      </c>
      <c r="C2" s="88">
        <v>2</v>
      </c>
      <c r="D2" s="88">
        <v>2</v>
      </c>
      <c r="E2" s="88">
        <f t="shared" ref="E2:E15" si="0">B2-C2-D2</f>
        <v>-0.5</v>
      </c>
      <c r="F2" s="88">
        <f t="shared" ref="F2:F4" si="1">E2</f>
        <v>-0.5</v>
      </c>
      <c r="G2" s="88"/>
      <c r="H2" s="87">
        <v>4</v>
      </c>
      <c r="I2" s="88"/>
      <c r="J2" s="88">
        <f t="shared" ref="J2:J3" si="2">SUM(F2:H2)</f>
        <v>3.5</v>
      </c>
    </row>
    <row r="3" spans="1:11">
      <c r="A3" s="89" t="s">
        <v>13</v>
      </c>
      <c r="B3" s="90">
        <v>3.25</v>
      </c>
      <c r="C3" s="91">
        <v>1</v>
      </c>
      <c r="D3" s="91">
        <v>2</v>
      </c>
      <c r="E3" s="91">
        <f t="shared" si="0"/>
        <v>0.25</v>
      </c>
      <c r="F3" s="91">
        <f t="shared" si="1"/>
        <v>0.25</v>
      </c>
      <c r="G3" s="91"/>
      <c r="H3" s="90">
        <v>4</v>
      </c>
      <c r="I3" s="91"/>
      <c r="J3" s="91">
        <f t="shared" si="2"/>
        <v>4.25</v>
      </c>
    </row>
    <row r="4" spans="1:11">
      <c r="A4" s="86" t="s">
        <v>16</v>
      </c>
      <c r="B4" s="87">
        <v>2</v>
      </c>
      <c r="C4" s="88">
        <v>1</v>
      </c>
      <c r="D4" s="88">
        <v>1</v>
      </c>
      <c r="E4" s="88">
        <f t="shared" si="0"/>
        <v>0</v>
      </c>
      <c r="F4" s="88">
        <f t="shared" si="1"/>
        <v>0</v>
      </c>
      <c r="G4" s="88"/>
      <c r="H4" s="88">
        <v>2</v>
      </c>
      <c r="I4" s="88"/>
      <c r="J4" s="88">
        <f t="shared" ref="J4:J5" si="3">SUM(F4:I4)</f>
        <v>2</v>
      </c>
    </row>
    <row r="5" spans="1:11">
      <c r="A5" s="89" t="s">
        <v>10</v>
      </c>
      <c r="B5" s="90">
        <v>5.5</v>
      </c>
      <c r="C5" s="91">
        <v>1</v>
      </c>
      <c r="D5" s="91">
        <v>2</v>
      </c>
      <c r="E5" s="91">
        <f t="shared" si="0"/>
        <v>2.5</v>
      </c>
      <c r="F5" s="90">
        <v>2</v>
      </c>
      <c r="G5" s="91"/>
      <c r="H5" s="90">
        <v>3</v>
      </c>
      <c r="I5" s="91"/>
      <c r="J5" s="91">
        <f t="shared" si="3"/>
        <v>5</v>
      </c>
    </row>
    <row r="6" spans="1:11">
      <c r="A6" s="86" t="s">
        <v>0</v>
      </c>
      <c r="B6" s="87">
        <v>23.5</v>
      </c>
      <c r="C6" s="88">
        <v>7</v>
      </c>
      <c r="D6" s="88">
        <v>14</v>
      </c>
      <c r="E6" s="88">
        <f t="shared" si="0"/>
        <v>2.5</v>
      </c>
      <c r="F6" s="87">
        <v>2</v>
      </c>
      <c r="G6" s="88"/>
      <c r="H6" s="87">
        <v>20</v>
      </c>
      <c r="I6" s="88"/>
      <c r="J6" s="88">
        <f t="shared" ref="J6:J10" si="4">SUM(F6:H6)</f>
        <v>22</v>
      </c>
    </row>
    <row r="7" spans="1:11">
      <c r="A7" s="89" t="s">
        <v>18</v>
      </c>
      <c r="B7" s="90">
        <v>5.5</v>
      </c>
      <c r="C7" s="91">
        <v>2</v>
      </c>
      <c r="D7" s="91">
        <v>2</v>
      </c>
      <c r="E7" s="91">
        <f t="shared" si="0"/>
        <v>1.5</v>
      </c>
      <c r="F7" s="91">
        <f>SUM(B7-C7-D7)</f>
        <v>1.5</v>
      </c>
      <c r="G7" s="115">
        <v>-2</v>
      </c>
      <c r="H7" s="90">
        <v>3.5</v>
      </c>
      <c r="I7" s="91"/>
      <c r="J7" s="91">
        <f t="shared" si="4"/>
        <v>3</v>
      </c>
      <c r="K7" s="119" t="s">
        <v>57</v>
      </c>
    </row>
    <row r="8" spans="1:11">
      <c r="A8" s="86" t="s">
        <v>6</v>
      </c>
      <c r="B8" s="88">
        <v>8.5</v>
      </c>
      <c r="C8" s="88">
        <v>3</v>
      </c>
      <c r="D8" s="87">
        <v>6</v>
      </c>
      <c r="E8" s="88">
        <f t="shared" si="0"/>
        <v>-0.5</v>
      </c>
      <c r="F8" s="88">
        <f>SUM(B8-C8-D8)</f>
        <v>-0.5</v>
      </c>
      <c r="G8" s="88"/>
      <c r="H8" s="88">
        <v>8</v>
      </c>
      <c r="I8" s="88"/>
      <c r="J8" s="88">
        <f t="shared" si="4"/>
        <v>7.5</v>
      </c>
    </row>
    <row r="9" spans="1:11">
      <c r="A9" s="89" t="s">
        <v>9</v>
      </c>
      <c r="B9" s="90">
        <v>5.75</v>
      </c>
      <c r="C9" s="91">
        <v>2</v>
      </c>
      <c r="D9" s="91">
        <v>3</v>
      </c>
      <c r="E9" s="91">
        <f t="shared" si="0"/>
        <v>0.75</v>
      </c>
      <c r="F9" s="91">
        <f>SUM(B9-C9-D9)</f>
        <v>0.75</v>
      </c>
      <c r="G9" s="91"/>
      <c r="H9" s="90">
        <v>5</v>
      </c>
      <c r="I9" s="91"/>
      <c r="J9" s="91">
        <f t="shared" si="4"/>
        <v>5.75</v>
      </c>
    </row>
    <row r="10" spans="1:11">
      <c r="A10" s="86" t="s">
        <v>17</v>
      </c>
      <c r="B10" s="87">
        <v>1.5</v>
      </c>
      <c r="C10" s="88">
        <v>2</v>
      </c>
      <c r="D10" s="88">
        <v>1</v>
      </c>
      <c r="E10" s="88">
        <f t="shared" si="0"/>
        <v>-1.5</v>
      </c>
      <c r="F10" s="88">
        <f>E10</f>
        <v>-1.5</v>
      </c>
      <c r="G10" s="88"/>
      <c r="H10" s="88">
        <v>2</v>
      </c>
      <c r="I10" s="88"/>
      <c r="J10" s="88">
        <f t="shared" si="4"/>
        <v>0.5</v>
      </c>
    </row>
    <row r="11" spans="1:11">
      <c r="A11" s="89" t="s">
        <v>11</v>
      </c>
      <c r="B11" s="91">
        <v>5.5</v>
      </c>
      <c r="C11" s="91">
        <v>1</v>
      </c>
      <c r="D11" s="91">
        <v>2</v>
      </c>
      <c r="E11" s="91">
        <f t="shared" si="0"/>
        <v>2.5</v>
      </c>
      <c r="F11" s="90">
        <v>2</v>
      </c>
      <c r="G11" s="91"/>
      <c r="H11" s="91">
        <v>3.5</v>
      </c>
      <c r="I11" s="91"/>
      <c r="J11" s="91">
        <f>SUM(F11:H11)</f>
        <v>5.5</v>
      </c>
    </row>
    <row r="12" spans="1:11">
      <c r="A12" s="86" t="s">
        <v>15</v>
      </c>
      <c r="B12" s="87">
        <v>2.25</v>
      </c>
      <c r="C12" s="88">
        <v>1</v>
      </c>
      <c r="D12" s="88">
        <v>1</v>
      </c>
      <c r="E12" s="88">
        <f t="shared" si="0"/>
        <v>0.25</v>
      </c>
      <c r="F12" s="88">
        <f>SUM(B12-C12-D12)</f>
        <v>0.25</v>
      </c>
      <c r="G12" s="116">
        <v>-2</v>
      </c>
      <c r="H12" s="87">
        <v>3</v>
      </c>
      <c r="I12" s="88"/>
      <c r="J12" s="88">
        <f>SUM(F12:H12)</f>
        <v>1.25</v>
      </c>
      <c r="K12" s="117" t="s">
        <v>56</v>
      </c>
    </row>
    <row r="13" spans="1:11">
      <c r="A13" s="89" t="s">
        <v>7</v>
      </c>
      <c r="B13" s="90">
        <v>9</v>
      </c>
      <c r="C13" s="91">
        <v>2</v>
      </c>
      <c r="D13" s="91">
        <v>4</v>
      </c>
      <c r="E13" s="91">
        <f t="shared" si="0"/>
        <v>3</v>
      </c>
      <c r="F13" s="91">
        <f>SUM(B13-C13-D13-1)</f>
        <v>2</v>
      </c>
      <c r="G13" s="91"/>
      <c r="H13" s="91">
        <v>7</v>
      </c>
      <c r="I13" s="91"/>
      <c r="J13" s="91">
        <f>SUM(F13:H13)</f>
        <v>9</v>
      </c>
    </row>
    <row r="14" spans="1:11">
      <c r="A14" s="86" t="s">
        <v>19</v>
      </c>
      <c r="B14" s="88">
        <v>5.5</v>
      </c>
      <c r="C14" s="88">
        <v>1</v>
      </c>
      <c r="D14" s="88">
        <v>2</v>
      </c>
      <c r="E14" s="88">
        <f t="shared" si="0"/>
        <v>2.5</v>
      </c>
      <c r="F14" s="92">
        <v>2</v>
      </c>
      <c r="G14" s="88"/>
      <c r="H14" s="87">
        <v>1.5</v>
      </c>
      <c r="I14" s="88"/>
      <c r="J14" s="88">
        <f>SUM(F14:H14)</f>
        <v>3.5</v>
      </c>
    </row>
    <row r="15" spans="1:11" ht="15" customHeight="1">
      <c r="A15" s="93" t="s">
        <v>14</v>
      </c>
      <c r="B15" s="90">
        <v>4</v>
      </c>
      <c r="C15" s="91">
        <v>1</v>
      </c>
      <c r="D15" s="91">
        <v>1</v>
      </c>
      <c r="E15" s="91">
        <f t="shared" si="0"/>
        <v>2</v>
      </c>
      <c r="F15" s="91">
        <f>SUM(B15-C15-D15)</f>
        <v>2</v>
      </c>
      <c r="G15" s="91"/>
      <c r="H15" s="90">
        <v>2</v>
      </c>
      <c r="I15" s="91"/>
      <c r="J15" s="91">
        <f>SUM(F15:H15)</f>
        <v>4</v>
      </c>
    </row>
    <row r="16" spans="1:11" ht="15" customHeight="1">
      <c r="A16" s="94" t="s">
        <v>41</v>
      </c>
      <c r="B16" s="88">
        <f t="shared" ref="B16:D16" si="5">SUM(B2:B15)</f>
        <v>85.25</v>
      </c>
      <c r="C16" s="88">
        <f t="shared" si="5"/>
        <v>27</v>
      </c>
      <c r="D16" s="88">
        <f t="shared" si="5"/>
        <v>43</v>
      </c>
      <c r="E16" s="88">
        <f>SUM(B16-C16-D16)</f>
        <v>15.25</v>
      </c>
      <c r="F16" s="88">
        <f>SUM(F2:F15)</f>
        <v>12.25</v>
      </c>
      <c r="G16" s="88"/>
      <c r="H16" s="88">
        <f>SUM(H2:H15)</f>
        <v>68.5</v>
      </c>
      <c r="I16" s="88"/>
      <c r="J16" s="88">
        <f>SUM(J2:J15)</f>
        <v>76.75</v>
      </c>
    </row>
    <row r="18" spans="1:1" ht="15" customHeight="1">
      <c r="A18" s="95" t="s">
        <v>42</v>
      </c>
    </row>
    <row r="20" spans="1:1" ht="15" customHeight="1">
      <c r="A20" s="9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6"/>
  <sheetViews>
    <sheetView workbookViewId="0">
      <selection activeCell="D16" sqref="D16"/>
    </sheetView>
  </sheetViews>
  <sheetFormatPr baseColWidth="10" defaultColWidth="14.5" defaultRowHeight="15" customHeight="1"/>
  <cols>
    <col min="1" max="1" width="28" customWidth="1"/>
    <col min="2" max="2" width="24.83203125" customWidth="1"/>
    <col min="3" max="3" width="23.5" customWidth="1"/>
  </cols>
  <sheetData>
    <row r="1" spans="1:5" ht="15" customHeight="1">
      <c r="A1" s="97"/>
      <c r="B1" s="98" t="s">
        <v>43</v>
      </c>
      <c r="C1" s="98" t="s">
        <v>44</v>
      </c>
      <c r="D1" s="99" t="s">
        <v>45</v>
      </c>
      <c r="E1" s="99" t="s">
        <v>46</v>
      </c>
    </row>
    <row r="2" spans="1:5">
      <c r="A2" s="100" t="s">
        <v>12</v>
      </c>
      <c r="B2" s="101">
        <v>2</v>
      </c>
      <c r="C2" s="101">
        <v>0</v>
      </c>
      <c r="D2" s="102">
        <f t="shared" ref="D2:D16" si="0">SUM(B2:C2)</f>
        <v>2</v>
      </c>
      <c r="E2" s="103" t="s">
        <v>47</v>
      </c>
    </row>
    <row r="3" spans="1:5">
      <c r="A3" s="104" t="s">
        <v>13</v>
      </c>
      <c r="B3" s="105">
        <v>2</v>
      </c>
      <c r="C3" s="106">
        <v>0</v>
      </c>
      <c r="D3" s="106">
        <f t="shared" si="0"/>
        <v>2</v>
      </c>
      <c r="E3" s="107" t="s">
        <v>48</v>
      </c>
    </row>
    <row r="4" spans="1:5">
      <c r="A4" s="100" t="s">
        <v>16</v>
      </c>
      <c r="B4" s="102">
        <v>1</v>
      </c>
      <c r="C4" s="102">
        <v>0</v>
      </c>
      <c r="D4" s="102">
        <f t="shared" si="0"/>
        <v>1</v>
      </c>
      <c r="E4" s="103" t="s">
        <v>49</v>
      </c>
    </row>
    <row r="5" spans="1:5">
      <c r="A5" s="104" t="s">
        <v>10</v>
      </c>
      <c r="B5" s="105">
        <v>0</v>
      </c>
      <c r="C5" s="105">
        <v>1</v>
      </c>
      <c r="D5" s="106">
        <f t="shared" si="0"/>
        <v>1</v>
      </c>
      <c r="E5" s="107" t="s">
        <v>50</v>
      </c>
    </row>
    <row r="6" spans="1:5">
      <c r="A6" s="100" t="s">
        <v>0</v>
      </c>
      <c r="B6" s="101">
        <v>5</v>
      </c>
      <c r="C6" s="101">
        <v>3</v>
      </c>
      <c r="D6" s="102">
        <f t="shared" si="0"/>
        <v>8</v>
      </c>
      <c r="E6" s="103" t="s">
        <v>51</v>
      </c>
    </row>
    <row r="7" spans="1:5">
      <c r="A7" s="104" t="s">
        <v>18</v>
      </c>
      <c r="B7" s="106">
        <v>1</v>
      </c>
      <c r="C7" s="105">
        <v>0</v>
      </c>
      <c r="D7" s="106">
        <f t="shared" si="0"/>
        <v>1</v>
      </c>
      <c r="E7" s="107" t="s">
        <v>49</v>
      </c>
    </row>
    <row r="8" spans="1:5">
      <c r="A8" s="100" t="s">
        <v>6</v>
      </c>
      <c r="B8" s="101">
        <v>3</v>
      </c>
      <c r="C8" s="101">
        <v>1</v>
      </c>
      <c r="D8" s="118">
        <f t="shared" si="0"/>
        <v>4</v>
      </c>
      <c r="E8" s="103" t="s">
        <v>52</v>
      </c>
    </row>
    <row r="9" spans="1:5">
      <c r="A9" s="104" t="s">
        <v>9</v>
      </c>
      <c r="B9" s="105">
        <v>2</v>
      </c>
      <c r="C9" s="105">
        <v>0</v>
      </c>
      <c r="D9" s="106">
        <f t="shared" si="0"/>
        <v>2</v>
      </c>
      <c r="E9" s="107" t="s">
        <v>48</v>
      </c>
    </row>
    <row r="10" spans="1:5">
      <c r="A10" s="100" t="s">
        <v>17</v>
      </c>
      <c r="B10" s="101">
        <v>1</v>
      </c>
      <c r="C10" s="102">
        <v>0</v>
      </c>
      <c r="D10" s="118">
        <f t="shared" si="0"/>
        <v>1</v>
      </c>
      <c r="E10" s="103" t="s">
        <v>49</v>
      </c>
    </row>
    <row r="11" spans="1:5">
      <c r="A11" s="104" t="s">
        <v>11</v>
      </c>
      <c r="B11" s="106">
        <v>1</v>
      </c>
      <c r="C11" s="105">
        <v>1</v>
      </c>
      <c r="D11" s="106">
        <f t="shared" si="0"/>
        <v>2</v>
      </c>
      <c r="E11" s="107" t="s">
        <v>47</v>
      </c>
    </row>
    <row r="12" spans="1:5">
      <c r="A12" s="100" t="s">
        <v>15</v>
      </c>
      <c r="B12" s="102">
        <v>0</v>
      </c>
      <c r="C12" s="101">
        <v>0</v>
      </c>
      <c r="D12" s="118">
        <f t="shared" si="0"/>
        <v>0</v>
      </c>
      <c r="E12" s="103">
        <v>0</v>
      </c>
    </row>
    <row r="13" spans="1:5">
      <c r="A13" s="104" t="s">
        <v>7</v>
      </c>
      <c r="B13" s="106">
        <v>2</v>
      </c>
      <c r="C13" s="105">
        <v>1</v>
      </c>
      <c r="D13" s="106">
        <f t="shared" si="0"/>
        <v>3</v>
      </c>
      <c r="E13" s="107" t="s">
        <v>53</v>
      </c>
    </row>
    <row r="14" spans="1:5">
      <c r="A14" s="100" t="s">
        <v>19</v>
      </c>
      <c r="B14" s="101">
        <v>0</v>
      </c>
      <c r="C14" s="102">
        <v>1</v>
      </c>
      <c r="D14" s="118">
        <f t="shared" si="0"/>
        <v>1</v>
      </c>
      <c r="E14" s="103" t="s">
        <v>49</v>
      </c>
    </row>
    <row r="15" spans="1:5" ht="15" customHeight="1">
      <c r="A15" s="108" t="s">
        <v>14</v>
      </c>
      <c r="B15" s="105">
        <v>1</v>
      </c>
      <c r="C15" s="105">
        <v>0</v>
      </c>
      <c r="D15" s="106">
        <f t="shared" si="0"/>
        <v>1</v>
      </c>
      <c r="E15" s="107" t="s">
        <v>50</v>
      </c>
    </row>
    <row r="16" spans="1:5" ht="15" customHeight="1">
      <c r="A16" s="109" t="s">
        <v>41</v>
      </c>
      <c r="B16" s="102">
        <f t="shared" ref="B16:C16" si="1">SUM(B2:B15)</f>
        <v>21</v>
      </c>
      <c r="C16" s="102">
        <f t="shared" si="1"/>
        <v>8</v>
      </c>
      <c r="D16" s="118">
        <f t="shared" si="0"/>
        <v>29</v>
      </c>
      <c r="E16" s="10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Leirplan - alternativ 2</vt:lpstr>
      <vt:lpstr>Poengfordeling uten 2020 og 202</vt:lpstr>
      <vt:lpstr>Fordeling av JC-plasser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2021-11-07T20:17:09Z</dcterms:created>
  <dcterms:modified xsi:type="dcterms:W3CDTF">2021-11-12T11:12:34Z</dcterms:modified>
</cp:coreProperties>
</file>